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Лист" sheetId="1" r:id="rId1"/>
  </sheets>
  <definedNames>
    <definedName name="_xlnm.Print_Titles" localSheetId="0">Лист!$3:$3</definedName>
    <definedName name="_xlnm.Print_Area" localSheetId="0">Лист!$A$1:$D$71</definedName>
  </definedNames>
  <calcPr calcId="124519"/>
</workbook>
</file>

<file path=xl/calcChain.xml><?xml version="1.0" encoding="utf-8"?>
<calcChain xmlns="http://schemas.openxmlformats.org/spreadsheetml/2006/main">
  <c r="C66" i="1"/>
  <c r="C61"/>
  <c r="C5" l="1"/>
  <c r="C4" s="1"/>
  <c r="D9" l="1"/>
  <c r="D12"/>
  <c r="B5"/>
  <c r="B4" s="1"/>
  <c r="B66"/>
  <c r="B61"/>
  <c r="C58"/>
  <c r="C57" s="1"/>
  <c r="B58"/>
  <c r="B57"/>
  <c r="L57" s="1"/>
  <c r="C53"/>
  <c r="D53" s="1"/>
  <c r="B53"/>
  <c r="D52"/>
  <c r="D51"/>
  <c r="D49"/>
  <c r="C49"/>
  <c r="B49"/>
  <c r="D48"/>
  <c r="D47"/>
  <c r="D46"/>
  <c r="D45"/>
  <c r="C44"/>
  <c r="D44" s="1"/>
  <c r="B44"/>
  <c r="D43"/>
  <c r="D42"/>
  <c r="D40"/>
  <c r="C40"/>
  <c r="B40"/>
  <c r="D39"/>
  <c r="D38"/>
  <c r="D37"/>
  <c r="C37"/>
  <c r="B37"/>
  <c r="D36"/>
  <c r="D35"/>
  <c r="C34"/>
  <c r="B34"/>
  <c r="D33"/>
  <c r="D32"/>
  <c r="D31"/>
  <c r="D30"/>
  <c r="D29"/>
  <c r="C29"/>
  <c r="B29"/>
  <c r="D28"/>
  <c r="D27"/>
  <c r="C26"/>
  <c r="B26"/>
  <c r="D25"/>
  <c r="D23"/>
  <c r="C23"/>
  <c r="B23"/>
  <c r="D22"/>
  <c r="D21"/>
  <c r="D20"/>
  <c r="I19"/>
  <c r="H19"/>
  <c r="C18"/>
  <c r="B18"/>
  <c r="D17"/>
  <c r="D14"/>
  <c r="D13"/>
  <c r="C13"/>
  <c r="F8" s="1"/>
  <c r="B13"/>
  <c r="E8"/>
  <c r="D8"/>
  <c r="D7"/>
  <c r="D6"/>
  <c r="D5"/>
  <c r="D4"/>
  <c r="D26" l="1"/>
  <c r="D18"/>
  <c r="D34"/>
  <c r="E57"/>
  <c r="C55"/>
  <c r="F57" l="1"/>
  <c r="M57"/>
</calcChain>
</file>

<file path=xl/sharedStrings.xml><?xml version="1.0" encoding="utf-8"?>
<sst xmlns="http://schemas.openxmlformats.org/spreadsheetml/2006/main" count="75" uniqueCount="60">
  <si>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</si>
  <si>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</si>
  <si>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</si>
  <si>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</si>
  <si>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</si>
  <si>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</si>
  <si>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</si>
  <si>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</si>
  <si>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</si>
  <si>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</si>
  <si>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</si>
  <si>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</si>
  <si>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</si>
  <si>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</si>
  <si>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</si>
  <si>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</si>
  <si>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</si>
  <si>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</si>
  <si>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</si>
  <si>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</si>
  <si>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</si>
  <si>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</si>
  <si>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</si>
  <si>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</si>
  <si>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</si>
  <si>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</si>
  <si>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</si>
  <si>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</si>
  <si>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</si>
  <si>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</si>
  <si>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</si>
  <si>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</si>
  <si>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</si>
  <si>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</si>
  <si>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</si>
  <si>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</si>
  <si>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</si>
  <si>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</si>
  <si>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</si>
  <si>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</si>
  <si>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</si>
  <si>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 0111</t>
  </si>
  <si>
    <t>Фин помощь - Люда</t>
  </si>
  <si>
    <t>в плане не формула, т.к. доходы- по РГД, плюс фин. Помощь по увед., не вкл. в РГД</t>
  </si>
  <si>
    <t>кассу не ставим, т.к. только привлечение</t>
  </si>
  <si>
    <t>регулируем остатками, чтобы итог по "источникам фин. Дефицита бюдж. Сошелся</t>
  </si>
  <si>
    <t xml:space="preserve">остаток Резерв. Фонд м/б 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</si>
  <si>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</si>
  <si>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</si>
  <si>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</si>
  <si>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</si>
  <si>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Заместитель главы Администрации города Таганрога - 
начальник Финансового управления г. Таганрога</t>
  </si>
  <si>
    <t>Дотации</t>
  </si>
  <si>
    <t>Протасова Н.Н.</t>
  </si>
  <si>
    <t>План на 
2023 год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</si>
  <si>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</si>
  <si>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</si>
  <si>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</si>
  <si>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Исполнено на 01.07.2023</t>
  </si>
  <si>
    <t xml:space="preserve">                ИСПОЛНЕНИЕ БЮДЖЕТА  ГОРОДА ТАГАНРОГА НА 1 ИЮЛЯ 2023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</si>
</sst>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83">
    <xf numFmtId="0" fontId="0" fillId="0" borderId="0" xfId="0"/>
    <xf numFmtId="0" fontId="2" fillId="0" borderId="0" xfId="0" applyFo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0" fillId="0" borderId="0" xfId="0" applyFont="1"/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0" applyNumberFormat="1" applyFont="1"/>
    <xf numFmtId="0" fontId="0" fillId="0" borderId="0" xfId="0" applyFont="1" applyFill="1"/>
    <xf numFmtId="165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4" fontId="5" fillId="0" borderId="0" xfId="0" applyNumberFormat="1" applyFont="1"/>
    <xf numFmtId="0" fontId="9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4" fontId="11" fillId="0" borderId="8" xfId="0" applyNumberFormat="1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165" fontId="14" fillId="0" borderId="6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13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0" fontId="12" fillId="0" borderId="0" xfId="2" applyFont="1"/>
    <xf numFmtId="165" fontId="1" fillId="3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A158"/>
  <sheetViews>
    <sheetView tabSelected="1" view="pageBreakPreview" zoomScale="90" zoomScaleSheetLayoutView="90" workbookViewId="0">
      <selection activeCell="AD64" sqref="AD64"/>
    </sheetView>
  </sheetViews>
  <sheetFormatPr defaultRowHeight="12.75"/>
  <cols>
    <col min="1" max="1" width="87.85546875" style="17" customWidth="1"/>
    <col min="2" max="2" width="23.7109375" style="18" customWidth="1"/>
    <col min="3" max="3" width="24.42578125" style="12" customWidth="1"/>
    <col min="4" max="4" width="22.7109375" style="12" customWidth="1"/>
    <col min="5" max="5" width="18.5703125" style="4" hidden="1" customWidth="1"/>
    <col min="6" max="6" width="21.5703125" style="4" hidden="1" customWidth="1"/>
    <col min="7" max="7" width="13.5703125" style="4" hidden="1" customWidth="1"/>
    <col min="8" max="9" width="9.28515625" style="4" hidden="1" customWidth="1"/>
    <col min="10" max="10" width="9.140625" style="4" hidden="1" customWidth="1"/>
    <col min="11" max="11" width="14.85546875" style="4" hidden="1" customWidth="1"/>
    <col min="12" max="12" width="13.5703125" style="4" hidden="1" customWidth="1"/>
    <col min="13" max="13" width="11" style="4" hidden="1" customWidth="1"/>
    <col min="14" max="22" width="9.140625" style="4" hidden="1" customWidth="1"/>
    <col min="23" max="23" width="9.7109375" style="4" bestFit="1" customWidth="1"/>
    <col min="24" max="35" width="9.140625" style="4" customWidth="1"/>
    <col min="36" max="16384" width="9.140625" style="4"/>
  </cols>
  <sheetData>
    <row r="1" spans="1:27" ht="18.75" customHeight="1">
      <c r="A1" s="80" t="s">
        <v>59</v>
      </c>
      <c r="B1" s="80"/>
      <c r="C1" s="80"/>
      <c r="D1" s="80"/>
    </row>
    <row r="2" spans="1:27" ht="12.75" customHeight="1">
      <c r="A2" s="24"/>
      <c r="B2" s="25"/>
      <c r="C2" s="25"/>
      <c r="D2" s="9" t="s">
        <v>40</v>
      </c>
    </row>
    <row r="3" spans="1:27" ht="42" customHeight="1">
      <c r="A3" s="26" t="s">
        <v>0</v>
      </c>
      <c r="B3" s="27" t="s">
        <v>54</v>
      </c>
      <c r="C3" s="27" t="s">
        <v>58</v>
      </c>
      <c r="D3" s="27" t="s">
        <v>1</v>
      </c>
      <c r="L3" s="14"/>
    </row>
    <row r="4" spans="1:27" ht="25.5" customHeight="1">
      <c r="A4" s="28" t="s">
        <v>2</v>
      </c>
      <c r="B4" s="65">
        <f>10088937.4-B5</f>
        <v>3327333.8</v>
      </c>
      <c r="C4" s="65">
        <f>4200961.2-C5</f>
        <v>1287137.1999999997</v>
      </c>
      <c r="D4" s="29">
        <f t="shared" ref="D4:D14" si="0">C4/B4*100</f>
        <v>38.68374131864978</v>
      </c>
      <c r="H4" s="12"/>
      <c r="I4" s="12"/>
    </row>
    <row r="5" spans="1:27" ht="26.25" customHeight="1">
      <c r="A5" s="28" t="s">
        <v>49</v>
      </c>
      <c r="B5" s="65">
        <f>SUM(B6:B12)</f>
        <v>6761603.6000000006</v>
      </c>
      <c r="C5" s="65">
        <f>SUM(C6:C12)</f>
        <v>2913824.0000000005</v>
      </c>
      <c r="D5" s="29">
        <f>C5/B5*100</f>
        <v>43.09368268793515</v>
      </c>
      <c r="H5" s="12"/>
      <c r="I5" s="12"/>
    </row>
    <row r="6" spans="1:27" ht="21" customHeight="1">
      <c r="A6" s="31" t="s">
        <v>3</v>
      </c>
      <c r="B6" s="32">
        <v>4698526.9000000004</v>
      </c>
      <c r="C6" s="32">
        <v>2584259.2000000002</v>
      </c>
      <c r="D6" s="30">
        <f t="shared" si="0"/>
        <v>55.001477165108916</v>
      </c>
      <c r="E6" s="1"/>
      <c r="H6" s="12"/>
      <c r="I6" s="12"/>
      <c r="AA6" s="78"/>
    </row>
    <row r="7" spans="1:27" ht="21.75" customHeight="1">
      <c r="A7" s="31" t="s">
        <v>4</v>
      </c>
      <c r="B7" s="32">
        <v>1890231</v>
      </c>
      <c r="C7" s="32">
        <v>197295.1</v>
      </c>
      <c r="D7" s="30">
        <f>C7/B7*100</f>
        <v>10.43761847096995</v>
      </c>
      <c r="H7" s="12"/>
      <c r="I7" s="12"/>
      <c r="AA7" s="78"/>
    </row>
    <row r="8" spans="1:27" ht="24.75" customHeight="1">
      <c r="A8" s="31" t="s">
        <v>20</v>
      </c>
      <c r="B8" s="32">
        <v>137206.20000000001</v>
      </c>
      <c r="C8" s="32">
        <v>97522.6</v>
      </c>
      <c r="D8" s="30">
        <f t="shared" si="0"/>
        <v>71.077400292406608</v>
      </c>
      <c r="E8" s="14">
        <f>C4+C6+C7+C8+C9+C10+C12</f>
        <v>4200961.2</v>
      </c>
      <c r="F8" s="14">
        <f>C13-E8</f>
        <v>0</v>
      </c>
      <c r="H8" s="12"/>
      <c r="I8" s="12"/>
    </row>
    <row r="9" spans="1:27" ht="18.75">
      <c r="A9" s="33" t="s">
        <v>52</v>
      </c>
      <c r="B9" s="32">
        <v>37284.6</v>
      </c>
      <c r="C9" s="32">
        <v>37284.6</v>
      </c>
      <c r="D9" s="30">
        <f t="shared" si="0"/>
        <v>100</v>
      </c>
      <c r="H9" s="12"/>
      <c r="I9" s="12"/>
    </row>
    <row r="10" spans="1:27" ht="24" customHeight="1">
      <c r="A10" s="31" t="s">
        <v>55</v>
      </c>
      <c r="B10" s="32">
        <v>400</v>
      </c>
      <c r="C10" s="32">
        <v>400</v>
      </c>
      <c r="D10" s="30"/>
      <c r="H10" s="12"/>
      <c r="I10" s="12"/>
    </row>
    <row r="11" spans="1:27" ht="93.75" hidden="1">
      <c r="A11" s="33" t="s">
        <v>57</v>
      </c>
      <c r="B11" s="32"/>
      <c r="C11" s="32"/>
      <c r="D11" s="30"/>
      <c r="H11" s="12"/>
      <c r="I11" s="12"/>
    </row>
    <row r="12" spans="1:27" ht="61.5" customHeight="1">
      <c r="A12" s="31" t="s">
        <v>21</v>
      </c>
      <c r="B12" s="32">
        <v>-2045.1</v>
      </c>
      <c r="C12" s="32">
        <v>-2937.5</v>
      </c>
      <c r="D12" s="30">
        <f t="shared" si="0"/>
        <v>143.63600801916778</v>
      </c>
      <c r="H12" s="12"/>
      <c r="I12" s="12"/>
    </row>
    <row r="13" spans="1:27" ht="24" customHeight="1">
      <c r="A13" s="34" t="s">
        <v>5</v>
      </c>
      <c r="B13" s="35">
        <f>SUM(B4:B5)</f>
        <v>10088937.4</v>
      </c>
      <c r="C13" s="35">
        <f>SUM(C4:C5)</f>
        <v>4200961.2</v>
      </c>
      <c r="D13" s="35">
        <f t="shared" si="0"/>
        <v>41.639283042830655</v>
      </c>
      <c r="E13" s="19"/>
      <c r="F13" s="19"/>
      <c r="H13" s="12"/>
      <c r="I13" s="12"/>
    </row>
    <row r="14" spans="1:27" ht="0.75" customHeight="1">
      <c r="A14" s="28"/>
      <c r="B14" s="35"/>
      <c r="C14" s="79"/>
      <c r="D14" s="35" t="e">
        <f t="shared" si="0"/>
        <v>#DIV/0!</v>
      </c>
      <c r="H14" s="12"/>
      <c r="I14" s="12"/>
    </row>
    <row r="15" spans="1:27" ht="12.75" customHeight="1">
      <c r="A15" s="28"/>
      <c r="B15" s="36"/>
      <c r="C15" s="29"/>
      <c r="D15" s="36"/>
      <c r="E15" s="15"/>
      <c r="F15" s="15"/>
      <c r="H15" s="12"/>
      <c r="I15" s="12"/>
    </row>
    <row r="16" spans="1:27" ht="18.75">
      <c r="A16" s="26" t="s">
        <v>6</v>
      </c>
      <c r="B16" s="37"/>
      <c r="C16" s="37"/>
      <c r="D16" s="37"/>
      <c r="H16" s="12"/>
      <c r="I16" s="12"/>
    </row>
    <row r="17" spans="1:12" ht="18.75">
      <c r="A17" s="38" t="s">
        <v>7</v>
      </c>
      <c r="B17" s="66">
        <v>650128.30000000005</v>
      </c>
      <c r="C17" s="66">
        <v>323419.40000000002</v>
      </c>
      <c r="D17" s="36">
        <f t="shared" ref="D17:D21" si="1">C17/B17*100</f>
        <v>49.74701147450434</v>
      </c>
      <c r="F17" s="75"/>
      <c r="G17" s="75"/>
      <c r="H17" s="12"/>
      <c r="I17" s="12"/>
    </row>
    <row r="18" spans="1:12" ht="18.75">
      <c r="A18" s="39" t="s">
        <v>32</v>
      </c>
      <c r="B18" s="32">
        <f>B17-B20</f>
        <v>619750.5</v>
      </c>
      <c r="C18" s="32">
        <f>C17-C20</f>
        <v>310725.2</v>
      </c>
      <c r="D18" s="40">
        <f t="shared" si="1"/>
        <v>50.137143899036793</v>
      </c>
      <c r="F18" s="75"/>
      <c r="G18" s="75"/>
      <c r="H18" s="12"/>
      <c r="I18" s="12"/>
    </row>
    <row r="19" spans="1:12" ht="18.75">
      <c r="A19" s="41" t="s">
        <v>33</v>
      </c>
      <c r="B19" s="32">
        <v>5547.5</v>
      </c>
      <c r="C19" s="32">
        <v>0</v>
      </c>
      <c r="D19" s="40">
        <v>0</v>
      </c>
      <c r="E19" s="11" t="s">
        <v>41</v>
      </c>
      <c r="F19" s="82" t="s">
        <v>46</v>
      </c>
      <c r="G19" s="82"/>
      <c r="H19" s="12">
        <f t="shared" ref="H19" si="2">C19/B19*100</f>
        <v>0</v>
      </c>
      <c r="I19" s="12">
        <f t="shared" ref="I19" si="3">H19-D19</f>
        <v>0</v>
      </c>
      <c r="L19" s="23"/>
    </row>
    <row r="20" spans="1:12" ht="18.75">
      <c r="A20" s="39" t="s">
        <v>31</v>
      </c>
      <c r="B20" s="32">
        <v>30377.8</v>
      </c>
      <c r="C20" s="32">
        <v>12694.2</v>
      </c>
      <c r="D20" s="40">
        <f t="shared" si="1"/>
        <v>41.787752898498248</v>
      </c>
      <c r="E20" s="4" t="s">
        <v>42</v>
      </c>
      <c r="F20" s="75"/>
      <c r="G20" s="75"/>
      <c r="H20" s="12"/>
      <c r="I20" s="12"/>
    </row>
    <row r="21" spans="1:12" s="13" customFormat="1" ht="18.75">
      <c r="A21" s="42" t="s">
        <v>8</v>
      </c>
      <c r="B21" s="66">
        <v>257</v>
      </c>
      <c r="C21" s="66">
        <v>162.80000000000001</v>
      </c>
      <c r="D21" s="43">
        <f t="shared" si="1"/>
        <v>63.346303501945535</v>
      </c>
      <c r="E21" s="10"/>
      <c r="F21" s="75"/>
      <c r="G21" s="75"/>
      <c r="H21" s="12"/>
      <c r="I21" s="12"/>
    </row>
    <row r="22" spans="1:12" s="13" customFormat="1" ht="39" customHeight="1">
      <c r="A22" s="42" t="s">
        <v>9</v>
      </c>
      <c r="B22" s="66">
        <v>148435.20000000001</v>
      </c>
      <c r="C22" s="66">
        <v>66893.899999999994</v>
      </c>
      <c r="D22" s="43">
        <f t="shared" ref="D22:D29" si="4">C22/B22*100</f>
        <v>45.066062497305218</v>
      </c>
      <c r="E22" s="10"/>
      <c r="F22" s="75"/>
      <c r="G22" s="75"/>
      <c r="H22" s="12"/>
      <c r="I22" s="12"/>
    </row>
    <row r="23" spans="1:12" ht="18.75">
      <c r="A23" s="39" t="s">
        <v>32</v>
      </c>
      <c r="B23" s="32">
        <f>B22-B24</f>
        <v>63270.600000000006</v>
      </c>
      <c r="C23" s="32">
        <f>C22-C24</f>
        <v>28543.899999999994</v>
      </c>
      <c r="D23" s="40">
        <f t="shared" si="4"/>
        <v>45.114002396057558</v>
      </c>
      <c r="F23" s="75"/>
      <c r="G23" s="75"/>
      <c r="H23" s="12"/>
      <c r="I23" s="12"/>
    </row>
    <row r="24" spans="1:12" ht="18.75">
      <c r="A24" s="39" t="s">
        <v>31</v>
      </c>
      <c r="B24" s="32">
        <v>85164.6</v>
      </c>
      <c r="C24" s="32">
        <v>38350</v>
      </c>
      <c r="D24" s="40">
        <v>0</v>
      </c>
      <c r="F24" s="75"/>
      <c r="G24" s="75"/>
      <c r="H24" s="12"/>
      <c r="I24" s="12"/>
    </row>
    <row r="25" spans="1:12" ht="21.75" customHeight="1">
      <c r="A25" s="38" t="s">
        <v>10</v>
      </c>
      <c r="B25" s="66">
        <v>1106317.3</v>
      </c>
      <c r="C25" s="66">
        <v>177246.9</v>
      </c>
      <c r="D25" s="44">
        <f t="shared" si="4"/>
        <v>16.021343967051767</v>
      </c>
      <c r="E25" s="8"/>
      <c r="F25" s="75"/>
      <c r="G25" s="75"/>
      <c r="H25" s="12"/>
      <c r="I25" s="12"/>
    </row>
    <row r="26" spans="1:12" ht="18.75">
      <c r="A26" s="39" t="s">
        <v>15</v>
      </c>
      <c r="B26" s="32">
        <f>B25-B27</f>
        <v>374529.80000000005</v>
      </c>
      <c r="C26" s="32">
        <f>C25-C27</f>
        <v>156499.4</v>
      </c>
      <c r="D26" s="40">
        <f t="shared" si="4"/>
        <v>41.785566862770324</v>
      </c>
      <c r="E26" s="8"/>
      <c r="F26" s="75"/>
      <c r="G26" s="75"/>
      <c r="H26" s="12"/>
      <c r="I26" s="12"/>
    </row>
    <row r="27" spans="1:12" ht="18.75">
      <c r="A27" s="39" t="s">
        <v>31</v>
      </c>
      <c r="B27" s="32">
        <v>731787.5</v>
      </c>
      <c r="C27" s="32">
        <v>20747.5</v>
      </c>
      <c r="D27" s="40">
        <f t="shared" si="4"/>
        <v>2.8351809780844848</v>
      </c>
      <c r="E27" s="8"/>
      <c r="F27" s="75"/>
      <c r="G27" s="75"/>
      <c r="H27" s="12"/>
      <c r="I27" s="12"/>
    </row>
    <row r="28" spans="1:12" ht="18.75">
      <c r="A28" s="45" t="s">
        <v>11</v>
      </c>
      <c r="B28" s="66">
        <v>1172130.3999999999</v>
      </c>
      <c r="C28" s="66">
        <v>261549.7</v>
      </c>
      <c r="D28" s="36">
        <f t="shared" si="4"/>
        <v>22.314044580705357</v>
      </c>
      <c r="E28" s="14"/>
      <c r="F28" s="75"/>
      <c r="G28" s="75"/>
      <c r="H28" s="12"/>
      <c r="I28" s="12"/>
    </row>
    <row r="29" spans="1:12" ht="20.25" customHeight="1">
      <c r="A29" s="39" t="s">
        <v>32</v>
      </c>
      <c r="B29" s="32">
        <f>B28-B31</f>
        <v>434989.49999999988</v>
      </c>
      <c r="C29" s="32">
        <f>C28-C31</f>
        <v>182915.5</v>
      </c>
      <c r="D29" s="30">
        <f t="shared" si="4"/>
        <v>42.050555243287491</v>
      </c>
      <c r="F29" s="75"/>
      <c r="G29" s="75"/>
      <c r="H29" s="12"/>
      <c r="I29" s="12"/>
    </row>
    <row r="30" spans="1:12" ht="47.25" customHeight="1">
      <c r="A30" s="46" t="s">
        <v>47</v>
      </c>
      <c r="B30" s="32">
        <v>126728.7</v>
      </c>
      <c r="C30" s="32">
        <v>51476.1</v>
      </c>
      <c r="D30" s="30">
        <f>C30/B30*100</f>
        <v>40.619133629556678</v>
      </c>
      <c r="F30" s="75"/>
      <c r="G30" s="75"/>
      <c r="H30" s="12"/>
      <c r="I30" s="12"/>
      <c r="K30" s="15"/>
      <c r="L30" s="15"/>
    </row>
    <row r="31" spans="1:12" ht="20.25" customHeight="1">
      <c r="A31" s="39" t="s">
        <v>31</v>
      </c>
      <c r="B31" s="71">
        <v>737140.9</v>
      </c>
      <c r="C31" s="32">
        <v>78634.2</v>
      </c>
      <c r="D31" s="30">
        <f>C31/B31*100</f>
        <v>10.66745855507407</v>
      </c>
      <c r="F31" s="75"/>
      <c r="G31" s="75"/>
      <c r="H31" s="12"/>
      <c r="I31" s="12"/>
    </row>
    <row r="32" spans="1:12" ht="21" customHeight="1">
      <c r="A32" s="38" t="s">
        <v>13</v>
      </c>
      <c r="B32" s="66">
        <v>323</v>
      </c>
      <c r="C32" s="66">
        <v>105.2</v>
      </c>
      <c r="D32" s="36">
        <f>C32/B32*100</f>
        <v>32.569659442724458</v>
      </c>
      <c r="F32" s="2"/>
      <c r="G32" s="3"/>
      <c r="H32" s="12"/>
      <c r="I32" s="12"/>
    </row>
    <row r="33" spans="1:9" ht="19.5" customHeight="1">
      <c r="A33" s="47" t="s">
        <v>14</v>
      </c>
      <c r="B33" s="66">
        <v>3879989</v>
      </c>
      <c r="C33" s="66">
        <v>2104603.5</v>
      </c>
      <c r="D33" s="29">
        <f t="shared" ref="D33:D42" si="5">C33/B33*100</f>
        <v>54.24251202774029</v>
      </c>
      <c r="F33" s="75"/>
      <c r="G33" s="75"/>
      <c r="H33" s="12"/>
      <c r="I33" s="12"/>
    </row>
    <row r="34" spans="1:9" ht="18.75">
      <c r="A34" s="39" t="s">
        <v>15</v>
      </c>
      <c r="B34" s="32">
        <f>B33-B35</f>
        <v>1125741.2999999998</v>
      </c>
      <c r="C34" s="32">
        <f>C33-C35</f>
        <v>590524.10000000009</v>
      </c>
      <c r="D34" s="30">
        <f t="shared" si="5"/>
        <v>52.456465797248462</v>
      </c>
      <c r="F34" s="2"/>
      <c r="G34" s="3"/>
      <c r="H34" s="12"/>
      <c r="I34" s="12"/>
    </row>
    <row r="35" spans="1:9" ht="18.75">
      <c r="A35" s="39" t="s">
        <v>31</v>
      </c>
      <c r="B35" s="32">
        <v>2754247.7</v>
      </c>
      <c r="C35" s="32">
        <v>1514079.4</v>
      </c>
      <c r="D35" s="30">
        <f t="shared" si="5"/>
        <v>54.972521171570733</v>
      </c>
      <c r="F35" s="2"/>
      <c r="G35" s="3"/>
      <c r="H35" s="12"/>
      <c r="I35" s="12"/>
    </row>
    <row r="36" spans="1:9" ht="24" customHeight="1">
      <c r="A36" s="38" t="s">
        <v>22</v>
      </c>
      <c r="B36" s="66">
        <v>581232</v>
      </c>
      <c r="C36" s="66">
        <v>204652.6</v>
      </c>
      <c r="D36" s="36">
        <f t="shared" si="5"/>
        <v>35.210139840889696</v>
      </c>
      <c r="F36" s="75"/>
      <c r="G36" s="75"/>
      <c r="H36" s="12"/>
      <c r="I36" s="12"/>
    </row>
    <row r="37" spans="1:9" ht="18.75">
      <c r="A37" s="39" t="s">
        <v>15</v>
      </c>
      <c r="B37" s="32">
        <f>B36-B38</f>
        <v>401522.1</v>
      </c>
      <c r="C37" s="32">
        <f>C36-C38</f>
        <v>197512</v>
      </c>
      <c r="D37" s="40">
        <f t="shared" si="5"/>
        <v>49.190816644961757</v>
      </c>
      <c r="F37" s="2"/>
      <c r="G37" s="3"/>
      <c r="H37" s="12"/>
      <c r="I37" s="12"/>
    </row>
    <row r="38" spans="1:9" ht="18.75">
      <c r="A38" s="39" t="s">
        <v>31</v>
      </c>
      <c r="B38" s="32">
        <v>179709.9</v>
      </c>
      <c r="C38" s="32">
        <v>7140.6</v>
      </c>
      <c r="D38" s="40">
        <f t="shared" si="5"/>
        <v>3.9734038024616343</v>
      </c>
      <c r="F38" s="2"/>
      <c r="G38" s="3"/>
      <c r="H38" s="12"/>
      <c r="I38" s="12"/>
    </row>
    <row r="39" spans="1:9" ht="19.5" customHeight="1">
      <c r="A39" s="48" t="s">
        <v>23</v>
      </c>
      <c r="B39" s="67">
        <v>6871.1</v>
      </c>
      <c r="C39" s="67">
        <v>1788.9</v>
      </c>
      <c r="D39" s="49">
        <f t="shared" si="5"/>
        <v>26.035132657070921</v>
      </c>
      <c r="F39" s="75"/>
      <c r="G39" s="75"/>
      <c r="H39" s="12"/>
      <c r="I39" s="12"/>
    </row>
    <row r="40" spans="1:9" ht="18.75">
      <c r="A40" s="50" t="s">
        <v>15</v>
      </c>
      <c r="B40" s="72">
        <f>B39-B41</f>
        <v>6871.1</v>
      </c>
      <c r="C40" s="72">
        <f>C39-C41</f>
        <v>1788.9</v>
      </c>
      <c r="D40" s="51">
        <f t="shared" si="5"/>
        <v>26.035132657070921</v>
      </c>
      <c r="F40" s="2"/>
      <c r="G40" s="3"/>
      <c r="H40" s="12"/>
      <c r="I40" s="12"/>
    </row>
    <row r="41" spans="1:9" ht="21.75" customHeight="1">
      <c r="A41" s="39" t="s">
        <v>31</v>
      </c>
      <c r="B41" s="72">
        <v>0</v>
      </c>
      <c r="C41" s="72">
        <v>0</v>
      </c>
      <c r="D41" s="51"/>
      <c r="F41" s="2"/>
      <c r="G41" s="3"/>
      <c r="H41" s="12"/>
      <c r="I41" s="12"/>
    </row>
    <row r="42" spans="1:9" ht="0.75" customHeight="1">
      <c r="A42" s="52" t="s">
        <v>12</v>
      </c>
      <c r="B42" s="74"/>
      <c r="C42" s="74"/>
      <c r="D42" s="53" t="e">
        <f t="shared" si="5"/>
        <v>#DIV/0!</v>
      </c>
      <c r="F42" s="2"/>
      <c r="G42" s="3"/>
      <c r="H42" s="12"/>
      <c r="I42" s="12"/>
    </row>
    <row r="43" spans="1:9" ht="20.25" customHeight="1">
      <c r="A43" s="54" t="s">
        <v>16</v>
      </c>
      <c r="B43" s="68">
        <v>2348393.2000000002</v>
      </c>
      <c r="C43" s="68">
        <v>1216550.3999999999</v>
      </c>
      <c r="D43" s="55">
        <f t="shared" ref="D43:D52" si="6">C43/B43*100</f>
        <v>51.803522510625555</v>
      </c>
      <c r="F43" s="75"/>
      <c r="G43" s="75"/>
      <c r="H43" s="12"/>
      <c r="I43" s="12"/>
    </row>
    <row r="44" spans="1:9" ht="18.75">
      <c r="A44" s="39" t="s">
        <v>15</v>
      </c>
      <c r="B44" s="32">
        <f>B43-B45</f>
        <v>77105.700000000186</v>
      </c>
      <c r="C44" s="32">
        <f>C43-C45</f>
        <v>40280</v>
      </c>
      <c r="D44" s="40">
        <f t="shared" si="6"/>
        <v>52.23997707043695</v>
      </c>
      <c r="F44" s="75"/>
      <c r="G44" s="75"/>
      <c r="H44" s="12"/>
      <c r="I44" s="12"/>
    </row>
    <row r="45" spans="1:9" ht="18.75">
      <c r="A45" s="39" t="s">
        <v>31</v>
      </c>
      <c r="B45" s="32">
        <v>2271287.5</v>
      </c>
      <c r="C45" s="32">
        <v>1176270.3999999999</v>
      </c>
      <c r="D45" s="40">
        <f t="shared" si="6"/>
        <v>51.788705745089516</v>
      </c>
      <c r="F45" s="75"/>
      <c r="G45" s="75"/>
      <c r="H45" s="12"/>
      <c r="I45" s="12"/>
    </row>
    <row r="46" spans="1:9" ht="18.75" customHeight="1">
      <c r="A46" s="45" t="s">
        <v>24</v>
      </c>
      <c r="B46" s="66">
        <v>155907.70000000001</v>
      </c>
      <c r="C46" s="66">
        <v>67287.399999999994</v>
      </c>
      <c r="D46" s="36">
        <f t="shared" si="6"/>
        <v>43.158484154406736</v>
      </c>
      <c r="F46" s="75"/>
      <c r="G46" s="75"/>
      <c r="H46" s="12"/>
      <c r="I46" s="12"/>
    </row>
    <row r="47" spans="1:9" ht="33.75" hidden="1" customHeight="1">
      <c r="A47" s="46" t="s">
        <v>25</v>
      </c>
      <c r="B47" s="73"/>
      <c r="C47" s="32"/>
      <c r="D47" s="36" t="e">
        <f t="shared" si="6"/>
        <v>#DIV/0!</v>
      </c>
      <c r="F47" s="75"/>
      <c r="G47" s="75"/>
      <c r="H47" s="12"/>
      <c r="I47" s="12"/>
    </row>
    <row r="48" spans="1:9" ht="0.75" hidden="1" customHeight="1">
      <c r="A48" s="46" t="s">
        <v>26</v>
      </c>
      <c r="B48" s="32"/>
      <c r="C48" s="32"/>
      <c r="D48" s="36" t="e">
        <f t="shared" si="6"/>
        <v>#DIV/0!</v>
      </c>
      <c r="F48" s="75"/>
      <c r="G48" s="75"/>
      <c r="H48" s="12"/>
      <c r="I48" s="12"/>
    </row>
    <row r="49" spans="1:23" ht="21.75" customHeight="1">
      <c r="A49" s="39" t="s">
        <v>15</v>
      </c>
      <c r="B49" s="32">
        <f>B46-B50</f>
        <v>153910.80000000002</v>
      </c>
      <c r="C49" s="32">
        <f>C46-C50</f>
        <v>67287.399999999994</v>
      </c>
      <c r="D49" s="40">
        <f t="shared" si="6"/>
        <v>43.718439511717165</v>
      </c>
      <c r="F49" s="75"/>
      <c r="G49" s="75"/>
      <c r="H49" s="12"/>
      <c r="I49" s="12"/>
    </row>
    <row r="50" spans="1:23" ht="20.25" customHeight="1">
      <c r="A50" s="39" t="s">
        <v>31</v>
      </c>
      <c r="B50" s="32">
        <v>1996.9</v>
      </c>
      <c r="C50" s="32">
        <v>0</v>
      </c>
      <c r="D50" s="40"/>
      <c r="F50" s="75"/>
      <c r="G50" s="75"/>
      <c r="H50" s="12"/>
      <c r="I50" s="12"/>
    </row>
    <row r="51" spans="1:23" s="20" customFormat="1" ht="18.75">
      <c r="A51" s="45" t="s">
        <v>27</v>
      </c>
      <c r="B51" s="66">
        <v>1210</v>
      </c>
      <c r="C51" s="66">
        <v>590.70000000000005</v>
      </c>
      <c r="D51" s="36">
        <f t="shared" si="6"/>
        <v>48.81818181818182</v>
      </c>
      <c r="F51" s="21"/>
      <c r="G51" s="21"/>
      <c r="H51" s="22"/>
      <c r="I51" s="22"/>
    </row>
    <row r="52" spans="1:23" ht="40.5" customHeight="1">
      <c r="A52" s="38" t="s">
        <v>28</v>
      </c>
      <c r="B52" s="66">
        <v>147509.70000000001</v>
      </c>
      <c r="C52" s="66">
        <v>60388.800000000003</v>
      </c>
      <c r="D52" s="36">
        <f t="shared" si="6"/>
        <v>40.938867071114643</v>
      </c>
      <c r="E52" s="14"/>
      <c r="F52" s="75"/>
      <c r="G52" s="75"/>
      <c r="H52" s="12"/>
      <c r="I52" s="12"/>
    </row>
    <row r="53" spans="1:23" ht="23.25" customHeight="1">
      <c r="A53" s="56" t="s">
        <v>17</v>
      </c>
      <c r="B53" s="35">
        <f>B17+B21+B22+B25+B28+B32+B33+B36+B39+B43+B46+B51+B52</f>
        <v>10198703.899999999</v>
      </c>
      <c r="C53" s="35">
        <f>C17+C21+C22+C25+C28+C32+C33+C36+C39+C43+C46+C51+C52</f>
        <v>4485240.2</v>
      </c>
      <c r="D53" s="35">
        <f>C53/B53*100</f>
        <v>43.978531428880892</v>
      </c>
      <c r="E53" s="14"/>
      <c r="F53" s="75"/>
      <c r="G53" s="75"/>
      <c r="H53" s="16"/>
      <c r="I53" s="12"/>
    </row>
    <row r="54" spans="1:23" ht="11.25" customHeight="1">
      <c r="A54" s="57"/>
      <c r="B54" s="66"/>
      <c r="C54" s="66"/>
      <c r="D54" s="36"/>
    </row>
    <row r="55" spans="1:23" ht="18" customHeight="1">
      <c r="A55" s="26" t="s">
        <v>18</v>
      </c>
      <c r="B55" s="69">
        <v>-44921.599999999999</v>
      </c>
      <c r="C55" s="69">
        <f>C13-C53</f>
        <v>-284279</v>
      </c>
      <c r="D55" s="37"/>
      <c r="E55" s="4" t="s">
        <v>43</v>
      </c>
      <c r="W55" s="14"/>
    </row>
    <row r="56" spans="1:23" ht="8.25" customHeight="1">
      <c r="A56" s="57"/>
      <c r="B56" s="66"/>
      <c r="C56" s="66"/>
      <c r="D56" s="36"/>
    </row>
    <row r="57" spans="1:23" ht="21.75" customHeight="1">
      <c r="A57" s="26" t="s">
        <v>19</v>
      </c>
      <c r="B57" s="35">
        <f>B58+B61+B68+B66</f>
        <v>44921.599999999999</v>
      </c>
      <c r="C57" s="35">
        <f>C58+C61+C68+C66</f>
        <v>284279</v>
      </c>
      <c r="D57" s="37"/>
      <c r="E57" s="14">
        <f>B55+B57</f>
        <v>0</v>
      </c>
      <c r="F57" s="14">
        <f>C55+C57</f>
        <v>0</v>
      </c>
      <c r="L57" s="14">
        <f>B55+B57</f>
        <v>0</v>
      </c>
      <c r="M57" s="14">
        <f>C55+C57</f>
        <v>0</v>
      </c>
    </row>
    <row r="58" spans="1:23" ht="21" customHeight="1">
      <c r="A58" s="58" t="s">
        <v>34</v>
      </c>
      <c r="B58" s="32">
        <f>B59-B60</f>
        <v>0</v>
      </c>
      <c r="C58" s="32">
        <f>C59-C60</f>
        <v>0</v>
      </c>
      <c r="D58" s="29"/>
    </row>
    <row r="59" spans="1:23" ht="18.75">
      <c r="A59" s="59" t="s">
        <v>35</v>
      </c>
      <c r="B59" s="70">
        <v>0</v>
      </c>
      <c r="C59" s="70">
        <v>0</v>
      </c>
      <c r="D59" s="29"/>
    </row>
    <row r="60" spans="1:23" ht="21.75" customHeight="1">
      <c r="A60" s="59" t="s">
        <v>36</v>
      </c>
      <c r="B60" s="70">
        <v>0</v>
      </c>
      <c r="C60" s="70">
        <v>0</v>
      </c>
      <c r="D60" s="29"/>
      <c r="E60" s="4" t="s">
        <v>44</v>
      </c>
    </row>
    <row r="61" spans="1:23" ht="18.75">
      <c r="A61" s="58" t="s">
        <v>37</v>
      </c>
      <c r="B61" s="32">
        <f>B64-B65</f>
        <v>0</v>
      </c>
      <c r="C61" s="32">
        <f>C64-C65</f>
        <v>0</v>
      </c>
      <c r="D61" s="29"/>
    </row>
    <row r="62" spans="1:23" ht="24.75" hidden="1" customHeight="1">
      <c r="A62" s="58" t="s">
        <v>30</v>
      </c>
      <c r="B62" s="32">
        <v>0</v>
      </c>
      <c r="C62" s="32">
        <v>0</v>
      </c>
      <c r="D62" s="29"/>
    </row>
    <row r="63" spans="1:23" ht="36.75" hidden="1" customHeight="1">
      <c r="A63" s="58" t="s">
        <v>29</v>
      </c>
      <c r="B63" s="32">
        <v>1709</v>
      </c>
      <c r="C63" s="32">
        <v>1709</v>
      </c>
      <c r="D63" s="29"/>
    </row>
    <row r="64" spans="1:23" ht="18.75">
      <c r="A64" s="59" t="s">
        <v>38</v>
      </c>
      <c r="B64" s="70">
        <v>1657000</v>
      </c>
      <c r="C64" s="70">
        <v>1490800</v>
      </c>
      <c r="D64" s="29"/>
      <c r="E64" s="14"/>
    </row>
    <row r="65" spans="1:5" ht="18" customHeight="1">
      <c r="A65" s="59" t="s">
        <v>39</v>
      </c>
      <c r="B65" s="70">
        <v>1657000</v>
      </c>
      <c r="C65" s="70">
        <v>1490800</v>
      </c>
      <c r="D65" s="29"/>
      <c r="E65" s="14"/>
    </row>
    <row r="66" spans="1:5" ht="43.5" customHeight="1">
      <c r="A66" s="58" t="s">
        <v>56</v>
      </c>
      <c r="B66" s="70">
        <f>SUM(B67:B67)</f>
        <v>0</v>
      </c>
      <c r="C66" s="70">
        <f>SUM(C67:C67)</f>
        <v>251765.4</v>
      </c>
      <c r="D66" s="29"/>
      <c r="E66" s="14"/>
    </row>
    <row r="67" spans="1:5" ht="69.75" customHeight="1">
      <c r="A67" s="60" t="s">
        <v>48</v>
      </c>
      <c r="B67" s="70">
        <v>0</v>
      </c>
      <c r="C67" s="70">
        <v>251765.4</v>
      </c>
      <c r="D67" s="29"/>
      <c r="E67" s="14"/>
    </row>
    <row r="68" spans="1:5" ht="20.25" customHeight="1">
      <c r="A68" s="58" t="s">
        <v>50</v>
      </c>
      <c r="B68" s="32">
        <v>44921.599999999999</v>
      </c>
      <c r="C68" s="32">
        <v>32513.599999999999</v>
      </c>
      <c r="D68" s="61"/>
      <c r="E68" s="4" t="s">
        <v>45</v>
      </c>
    </row>
    <row r="69" spans="1:5" ht="20.25" customHeight="1">
      <c r="A69" s="62"/>
      <c r="B69" s="63"/>
      <c r="C69" s="63"/>
      <c r="D69" s="64"/>
    </row>
    <row r="70" spans="1:5" ht="20.25" customHeight="1">
      <c r="A70" s="62"/>
      <c r="B70" s="63"/>
      <c r="C70" s="63"/>
      <c r="D70" s="64"/>
    </row>
    <row r="71" spans="1:5" s="11" customFormat="1" ht="46.5" customHeight="1">
      <c r="A71" s="81" t="s">
        <v>51</v>
      </c>
      <c r="B71" s="81"/>
      <c r="C71" s="76"/>
      <c r="D71" s="77" t="s">
        <v>53</v>
      </c>
    </row>
    <row r="72" spans="1:5" ht="14.25">
      <c r="A72" s="5"/>
      <c r="B72" s="6"/>
      <c r="C72" s="7"/>
      <c r="D72" s="7"/>
    </row>
    <row r="73" spans="1:5" ht="14.25">
      <c r="A73" s="5"/>
      <c r="B73" s="6"/>
      <c r="C73" s="7"/>
      <c r="D73" s="7"/>
    </row>
    <row r="74" spans="1:5" ht="14.25">
      <c r="A74" s="5"/>
      <c r="B74" s="6"/>
      <c r="C74" s="7"/>
      <c r="D74" s="7"/>
    </row>
    <row r="75" spans="1:5" ht="14.25">
      <c r="A75" s="5"/>
      <c r="B75" s="6"/>
      <c r="C75" s="7"/>
      <c r="D75" s="7"/>
    </row>
    <row r="76" spans="1:5" ht="14.25">
      <c r="A76" s="5"/>
      <c r="B76" s="6"/>
      <c r="C76" s="7"/>
      <c r="D76" s="7"/>
    </row>
    <row r="77" spans="1:5" ht="14.25">
      <c r="A77" s="5"/>
      <c r="B77" s="6"/>
      <c r="C77" s="7"/>
      <c r="D77" s="7"/>
    </row>
    <row r="78" spans="1:5" ht="14.25">
      <c r="A78" s="5"/>
      <c r="B78" s="6"/>
      <c r="C78" s="7"/>
      <c r="D78" s="7"/>
    </row>
    <row r="79" spans="1:5" ht="14.25">
      <c r="A79" s="5"/>
      <c r="B79" s="6"/>
      <c r="C79" s="7"/>
      <c r="D79" s="7"/>
    </row>
    <row r="80" spans="1:5" ht="14.25">
      <c r="A80" s="5"/>
      <c r="B80" s="6"/>
      <c r="C80" s="7"/>
      <c r="D80" s="7"/>
    </row>
    <row r="81" spans="1:4" ht="14.25">
      <c r="A81" s="5"/>
      <c r="B81" s="6"/>
      <c r="C81" s="7"/>
      <c r="D81" s="7"/>
    </row>
    <row r="82" spans="1:4" ht="14.25">
      <c r="A82" s="5"/>
      <c r="B82" s="6"/>
      <c r="C82" s="7"/>
      <c r="D82" s="7"/>
    </row>
    <row r="83" spans="1:4" ht="14.25">
      <c r="A83" s="5"/>
      <c r="B83" s="6"/>
      <c r="C83" s="7"/>
      <c r="D83" s="7"/>
    </row>
    <row r="84" spans="1:4" ht="14.25">
      <c r="A84" s="5"/>
      <c r="B84" s="6"/>
      <c r="C84" s="7"/>
      <c r="D84" s="7"/>
    </row>
    <row r="85" spans="1:4" ht="14.25">
      <c r="A85" s="5"/>
      <c r="B85" s="6"/>
      <c r="C85" s="7"/>
      <c r="D85" s="7"/>
    </row>
    <row r="86" spans="1:4" ht="14.25">
      <c r="A86" s="5"/>
      <c r="B86" s="6"/>
      <c r="C86" s="7"/>
      <c r="D86" s="7"/>
    </row>
    <row r="87" spans="1:4" ht="14.25">
      <c r="A87" s="5"/>
      <c r="B87" s="6"/>
      <c r="C87" s="7"/>
      <c r="D87" s="7"/>
    </row>
    <row r="88" spans="1:4" ht="14.25">
      <c r="A88" s="5"/>
      <c r="B88" s="6"/>
      <c r="C88" s="7"/>
      <c r="D88" s="7"/>
    </row>
    <row r="89" spans="1:4" ht="14.25">
      <c r="A89" s="5"/>
      <c r="B89" s="6"/>
      <c r="C89" s="7"/>
      <c r="D89" s="7"/>
    </row>
    <row r="90" spans="1:4" ht="14.25">
      <c r="A90" s="5"/>
      <c r="B90" s="6"/>
      <c r="C90" s="7"/>
      <c r="D90" s="7"/>
    </row>
    <row r="91" spans="1:4" ht="14.25">
      <c r="A91" s="5"/>
      <c r="B91" s="6"/>
      <c r="C91" s="7"/>
      <c r="D91" s="7"/>
    </row>
    <row r="92" spans="1:4" ht="14.25">
      <c r="A92" s="5"/>
      <c r="B92" s="6"/>
      <c r="C92" s="7"/>
      <c r="D92" s="7"/>
    </row>
    <row r="93" spans="1:4" ht="14.25">
      <c r="A93" s="5"/>
      <c r="B93" s="6"/>
      <c r="C93" s="7"/>
      <c r="D93" s="7"/>
    </row>
    <row r="94" spans="1:4" ht="14.25">
      <c r="A94" s="5"/>
      <c r="B94" s="6"/>
      <c r="C94" s="7"/>
      <c r="D94" s="7"/>
    </row>
    <row r="95" spans="1:4" ht="14.25">
      <c r="A95" s="5"/>
      <c r="B95" s="6"/>
      <c r="C95" s="7"/>
      <c r="D95" s="7"/>
    </row>
    <row r="96" spans="1:4" ht="14.25">
      <c r="A96" s="5"/>
      <c r="B96" s="6"/>
      <c r="C96" s="7"/>
      <c r="D96" s="7"/>
    </row>
    <row r="97" spans="1:4" ht="14.25">
      <c r="A97" s="5"/>
      <c r="B97" s="6"/>
      <c r="C97" s="7"/>
      <c r="D97" s="7"/>
    </row>
    <row r="98" spans="1:4" ht="14.25">
      <c r="A98" s="5"/>
      <c r="B98" s="6"/>
      <c r="C98" s="7"/>
      <c r="D98" s="7"/>
    </row>
    <row r="99" spans="1:4" ht="14.25">
      <c r="A99" s="5"/>
      <c r="B99" s="6"/>
      <c r="C99" s="7"/>
      <c r="D99" s="7"/>
    </row>
    <row r="100" spans="1:4" ht="14.25">
      <c r="A100" s="5"/>
      <c r="B100" s="6"/>
      <c r="C100" s="7"/>
      <c r="D100" s="7"/>
    </row>
    <row r="101" spans="1:4" ht="14.25">
      <c r="A101" s="5"/>
      <c r="B101" s="6"/>
      <c r="C101" s="7"/>
      <c r="D101" s="7"/>
    </row>
    <row r="102" spans="1:4" ht="14.25">
      <c r="A102" s="5"/>
      <c r="B102" s="6"/>
      <c r="C102" s="7"/>
      <c r="D102" s="7"/>
    </row>
    <row r="103" spans="1:4" ht="14.25">
      <c r="A103" s="5"/>
      <c r="B103" s="6"/>
      <c r="C103" s="7"/>
      <c r="D103" s="7"/>
    </row>
    <row r="104" spans="1:4" ht="14.25">
      <c r="A104" s="5"/>
      <c r="B104" s="6"/>
      <c r="C104" s="7"/>
      <c r="D104" s="7"/>
    </row>
    <row r="105" spans="1:4" ht="14.25">
      <c r="A105" s="5"/>
      <c r="B105" s="6"/>
      <c r="C105" s="7"/>
      <c r="D105" s="7"/>
    </row>
    <row r="106" spans="1:4" ht="14.25">
      <c r="A106" s="5"/>
      <c r="B106" s="6"/>
      <c r="C106" s="7"/>
      <c r="D106" s="7"/>
    </row>
    <row r="107" spans="1:4" ht="14.25">
      <c r="A107" s="5"/>
      <c r="B107" s="6"/>
      <c r="C107" s="7"/>
      <c r="D107" s="7"/>
    </row>
    <row r="108" spans="1:4" ht="14.25">
      <c r="A108" s="5"/>
      <c r="B108" s="6"/>
      <c r="C108" s="7"/>
      <c r="D108" s="7"/>
    </row>
    <row r="109" spans="1:4" ht="14.25">
      <c r="A109" s="5"/>
      <c r="B109" s="6"/>
      <c r="C109" s="7"/>
      <c r="D109" s="7"/>
    </row>
    <row r="110" spans="1:4" ht="14.25">
      <c r="A110" s="5"/>
      <c r="B110" s="6"/>
      <c r="C110" s="7"/>
      <c r="D110" s="7"/>
    </row>
    <row r="111" spans="1:4" ht="14.25">
      <c r="A111" s="5"/>
      <c r="B111" s="6"/>
      <c r="C111" s="7"/>
      <c r="D111" s="7"/>
    </row>
    <row r="112" spans="1:4" ht="14.25">
      <c r="A112" s="5"/>
      <c r="B112" s="6"/>
      <c r="C112" s="7"/>
      <c r="D112" s="7"/>
    </row>
    <row r="113" spans="1:4" ht="14.25">
      <c r="A113" s="5"/>
      <c r="B113" s="6"/>
      <c r="C113" s="7"/>
      <c r="D113" s="7"/>
    </row>
    <row r="114" spans="1:4" ht="14.25">
      <c r="A114" s="5"/>
      <c r="B114" s="6"/>
      <c r="C114" s="7"/>
      <c r="D114" s="7"/>
    </row>
    <row r="115" spans="1:4" ht="14.25">
      <c r="A115" s="5"/>
      <c r="B115" s="6"/>
      <c r="C115" s="7"/>
      <c r="D115" s="7"/>
    </row>
    <row r="116" spans="1:4" ht="14.25">
      <c r="A116" s="5"/>
      <c r="B116" s="6"/>
      <c r="C116" s="7"/>
      <c r="D116" s="7"/>
    </row>
    <row r="117" spans="1:4" ht="14.25">
      <c r="A117" s="5"/>
      <c r="B117" s="6"/>
      <c r="C117" s="7"/>
      <c r="D117" s="7"/>
    </row>
    <row r="118" spans="1:4" ht="14.25">
      <c r="A118" s="5"/>
      <c r="B118" s="6"/>
      <c r="C118" s="7"/>
      <c r="D118" s="7"/>
    </row>
    <row r="119" spans="1:4" ht="14.25">
      <c r="A119" s="5"/>
      <c r="B119" s="6"/>
      <c r="C119" s="7"/>
      <c r="D119" s="7"/>
    </row>
    <row r="120" spans="1:4" ht="14.25">
      <c r="A120" s="5"/>
      <c r="B120" s="6"/>
      <c r="C120" s="7"/>
      <c r="D120" s="7"/>
    </row>
    <row r="121" spans="1:4" ht="14.25">
      <c r="A121" s="5"/>
      <c r="B121" s="6"/>
      <c r="C121" s="7"/>
      <c r="D121" s="7"/>
    </row>
    <row r="122" spans="1:4" ht="14.25">
      <c r="A122" s="5"/>
      <c r="B122" s="6"/>
      <c r="C122" s="7"/>
      <c r="D122" s="7"/>
    </row>
    <row r="123" spans="1:4" ht="14.25">
      <c r="A123" s="5"/>
      <c r="B123" s="6"/>
      <c r="C123" s="7"/>
      <c r="D123" s="7"/>
    </row>
    <row r="124" spans="1:4" ht="14.25">
      <c r="A124" s="5"/>
      <c r="B124" s="6"/>
      <c r="C124" s="7"/>
      <c r="D124" s="7"/>
    </row>
    <row r="125" spans="1:4" ht="14.25">
      <c r="A125" s="5"/>
      <c r="B125" s="6"/>
      <c r="C125" s="7"/>
      <c r="D125" s="7"/>
    </row>
    <row r="126" spans="1:4" ht="14.25">
      <c r="A126" s="5"/>
      <c r="B126" s="6"/>
      <c r="C126" s="7"/>
      <c r="D126" s="7"/>
    </row>
    <row r="127" spans="1:4" ht="14.25">
      <c r="A127" s="5"/>
      <c r="B127" s="6"/>
      <c r="C127" s="7"/>
      <c r="D127" s="7"/>
    </row>
    <row r="128" spans="1:4" ht="14.25">
      <c r="A128" s="5"/>
      <c r="B128" s="6"/>
      <c r="C128" s="7"/>
      <c r="D128" s="7"/>
    </row>
    <row r="129" spans="1:4" ht="14.25">
      <c r="A129" s="5"/>
      <c r="B129" s="6"/>
      <c r="C129" s="7"/>
      <c r="D129" s="7"/>
    </row>
    <row r="130" spans="1:4" ht="14.25">
      <c r="A130" s="5"/>
      <c r="B130" s="6"/>
      <c r="C130" s="7"/>
      <c r="D130" s="7"/>
    </row>
    <row r="131" spans="1:4" ht="14.25">
      <c r="A131" s="5"/>
      <c r="B131" s="6"/>
      <c r="C131" s="7"/>
      <c r="D131" s="7"/>
    </row>
    <row r="132" spans="1:4" ht="14.25">
      <c r="A132" s="5"/>
      <c r="B132" s="6"/>
      <c r="C132" s="7"/>
      <c r="D132" s="7"/>
    </row>
    <row r="133" spans="1:4" ht="14.25">
      <c r="A133" s="5"/>
      <c r="B133" s="6"/>
      <c r="C133" s="7"/>
      <c r="D133" s="7"/>
    </row>
    <row r="134" spans="1:4" ht="14.25">
      <c r="A134" s="5"/>
      <c r="B134" s="6"/>
      <c r="C134" s="7"/>
      <c r="D134" s="7"/>
    </row>
    <row r="135" spans="1:4" ht="14.25">
      <c r="A135" s="5"/>
      <c r="B135" s="6"/>
      <c r="C135" s="7"/>
      <c r="D135" s="7"/>
    </row>
    <row r="136" spans="1:4" ht="14.25">
      <c r="A136" s="5"/>
      <c r="B136" s="6"/>
      <c r="C136" s="7"/>
      <c r="D136" s="7"/>
    </row>
    <row r="137" spans="1:4" ht="14.25">
      <c r="A137" s="5"/>
      <c r="B137" s="6"/>
      <c r="C137" s="7"/>
      <c r="D137" s="7"/>
    </row>
    <row r="138" spans="1:4" ht="14.25">
      <c r="A138" s="5"/>
      <c r="B138" s="6"/>
      <c r="C138" s="7"/>
      <c r="D138" s="7"/>
    </row>
    <row r="139" spans="1:4" ht="14.25">
      <c r="A139" s="5"/>
      <c r="B139" s="6"/>
      <c r="C139" s="7"/>
      <c r="D139" s="7"/>
    </row>
    <row r="140" spans="1:4" ht="14.25">
      <c r="A140" s="5"/>
      <c r="B140" s="6"/>
      <c r="C140" s="7"/>
      <c r="D140" s="7"/>
    </row>
    <row r="141" spans="1:4" ht="14.25">
      <c r="A141" s="5"/>
      <c r="B141" s="6"/>
      <c r="C141" s="7"/>
      <c r="D141" s="7"/>
    </row>
    <row r="142" spans="1:4" ht="14.25">
      <c r="A142" s="5"/>
      <c r="B142" s="6"/>
      <c r="C142" s="7"/>
      <c r="D142" s="7"/>
    </row>
    <row r="143" spans="1:4" ht="14.25">
      <c r="A143" s="5"/>
      <c r="B143" s="6"/>
      <c r="C143" s="7"/>
      <c r="D143" s="7"/>
    </row>
    <row r="144" spans="1:4" ht="14.25">
      <c r="A144" s="5"/>
      <c r="B144" s="6"/>
      <c r="C144" s="7"/>
      <c r="D144" s="7"/>
    </row>
    <row r="145" spans="1:4" ht="14.25">
      <c r="A145" s="5"/>
      <c r="B145" s="6"/>
      <c r="C145" s="7"/>
      <c r="D145" s="7"/>
    </row>
    <row r="146" spans="1:4" ht="14.25">
      <c r="A146" s="5"/>
      <c r="B146" s="6"/>
      <c r="C146" s="7"/>
      <c r="D146" s="7"/>
    </row>
    <row r="147" spans="1:4" ht="14.25">
      <c r="A147" s="5"/>
      <c r="B147" s="6"/>
      <c r="C147" s="7"/>
      <c r="D147" s="7"/>
    </row>
    <row r="148" spans="1:4" ht="14.25">
      <c r="A148" s="5"/>
      <c r="B148" s="6"/>
      <c r="C148" s="7"/>
      <c r="D148" s="7"/>
    </row>
    <row r="149" spans="1:4" ht="14.25">
      <c r="A149" s="5"/>
      <c r="B149" s="6"/>
      <c r="C149" s="7"/>
      <c r="D149" s="7"/>
    </row>
    <row r="150" spans="1:4" ht="14.25">
      <c r="A150" s="5"/>
      <c r="B150" s="6"/>
      <c r="C150" s="7"/>
      <c r="D150" s="7"/>
    </row>
    <row r="151" spans="1:4" ht="14.25">
      <c r="A151" s="5"/>
      <c r="B151" s="6"/>
      <c r="C151" s="7"/>
      <c r="D151" s="7"/>
    </row>
    <row r="152" spans="1:4" ht="14.25">
      <c r="A152" s="5"/>
      <c r="B152" s="6"/>
      <c r="C152" s="7"/>
      <c r="D152" s="7"/>
    </row>
    <row r="153" spans="1:4" ht="14.25">
      <c r="A153" s="5"/>
      <c r="B153" s="6"/>
      <c r="C153" s="7"/>
      <c r="D153" s="7"/>
    </row>
    <row r="154" spans="1:4" ht="14.25">
      <c r="A154" s="5"/>
      <c r="B154" s="6"/>
      <c r="C154" s="7"/>
      <c r="D154" s="7"/>
    </row>
    <row r="155" spans="1:4" ht="14.25">
      <c r="A155" s="5"/>
      <c r="B155" s="6"/>
      <c r="C155" s="7"/>
      <c r="D155" s="7"/>
    </row>
    <row r="156" spans="1:4" ht="14.25">
      <c r="A156" s="5"/>
      <c r="B156" s="6"/>
      <c r="C156" s="7"/>
      <c r="D156" s="7"/>
    </row>
    <row r="157" spans="1:4" ht="14.25">
      <c r="A157" s="5"/>
      <c r="B157" s="6"/>
      <c r="C157" s="7"/>
      <c r="D157" s="7"/>
    </row>
    <row r="158" spans="1:4" ht="14.25">
      <c r="A158" s="5"/>
      <c r="B158" s="6"/>
      <c r="C158" s="7"/>
      <c r="D158" s="7"/>
    </row>
  </sheetData>
  <mergeCells count="3">
    <mergeCell ref="A1:D1"/>
    <mergeCell ref="A71:B71"/>
    <mergeCell ref="F19:G19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2023-07-18T09:47:13Z</cp:lastPrinted>
  <dcterms:created xsi:type="dcterms:W3CDTF">2009-06-17T07:34:38Z</dcterms:created>
  <dcterms:modified xsi:type="dcterms:W3CDTF">2023-07-18T14:06:10Z</dcterms:modified>
</cp:coreProperties>
</file>