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/>
  </bookViews>
  <sheets>
    <sheet name="Лист" sheetId="1" r:id="rId1"/>
  </sheets>
  <definedNames>
    <definedName name="_xlnm.Print_Titles" localSheetId="0">Лист!$3:$3</definedName>
    <definedName name="_xlnm.Print_Area" localSheetId="0">Лист!$A$1:$D$79</definedName>
  </definedNames>
  <calcPr calcId="124519" iterateDelta="1E-4"/>
</workbook>
</file>

<file path=xl/calcChain.xml><?xml version="1.0" encoding="utf-8"?>
<calcChain xmlns="http://schemas.openxmlformats.org/spreadsheetml/2006/main">
  <c r="C11" i="1"/>
  <c r="C74"/>
  <c r="D9" l="1"/>
  <c r="D11"/>
  <c r="C5" l="1"/>
  <c r="C4" s="1"/>
  <c r="B5"/>
  <c r="B4" s="1"/>
  <c r="C17"/>
  <c r="C12" l="1"/>
  <c r="D5"/>
  <c r="B12"/>
  <c r="C23" l="1"/>
  <c r="C61" l="1"/>
  <c r="B17" l="1"/>
  <c r="C26" l="1"/>
  <c r="B26"/>
  <c r="B74" l="1"/>
  <c r="C66" l="1"/>
  <c r="C36" l="1"/>
  <c r="B23"/>
  <c r="D23" l="1"/>
  <c r="D41" l="1"/>
  <c r="D42"/>
  <c r="D47" l="1"/>
  <c r="D7"/>
  <c r="C55"/>
  <c r="B55"/>
  <c r="D4"/>
  <c r="C40"/>
  <c r="B40"/>
  <c r="D19"/>
  <c r="D20"/>
  <c r="D34"/>
  <c r="B66"/>
  <c r="C69"/>
  <c r="C65" s="1"/>
  <c r="B69"/>
  <c r="B49"/>
  <c r="B44"/>
  <c r="B36"/>
  <c r="B30"/>
  <c r="B61"/>
  <c r="D27"/>
  <c r="D53"/>
  <c r="D54"/>
  <c r="D38"/>
  <c r="D37"/>
  <c r="D8"/>
  <c r="D51"/>
  <c r="C30"/>
  <c r="D32"/>
  <c r="D31"/>
  <c r="C44"/>
  <c r="C49"/>
  <c r="D58"/>
  <c r="D59"/>
  <c r="D52"/>
  <c r="D46"/>
  <c r="D33"/>
  <c r="D28"/>
  <c r="D29"/>
  <c r="D22"/>
  <c r="D25"/>
  <c r="D13"/>
  <c r="D6"/>
  <c r="D16"/>
  <c r="D21"/>
  <c r="D35"/>
  <c r="D39"/>
  <c r="D43"/>
  <c r="D48"/>
  <c r="D50"/>
  <c r="B65" l="1"/>
  <c r="C63"/>
  <c r="D40"/>
  <c r="D30"/>
  <c r="D12"/>
  <c r="D36"/>
  <c r="D55"/>
  <c r="D26"/>
  <c r="D49"/>
  <c r="D44"/>
  <c r="D61"/>
  <c r="D17"/>
</calcChain>
</file>

<file path=xl/sharedStrings.xml><?xml version="1.0" encoding="utf-8"?>
<sst xmlns="http://schemas.openxmlformats.org/spreadsheetml/2006/main" count="76" uniqueCount="54">
  <si>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</si>
  <si>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</si>
  <si>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</si>
  <si>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</si>
  <si>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</si>
  <si>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</si>
  <si>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</si>
  <si>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</si>
  <si>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</si>
  <si>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</si>
  <si>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</si>
  <si>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</si>
  <si>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</si>
  <si>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</si>
  <si>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</si>
  <si>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</si>
  <si>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</si>
  <si>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</si>
  <si>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</si>
  <si>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</si>
  <si>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</si>
  <si>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</si>
  <si>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</si>
  <si>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</si>
  <si>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</si>
  <si>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</si>
  <si>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</si>
  <si>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</si>
  <si>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</si>
  <si>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</si>
  <si>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</si>
  <si>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</si>
  <si>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</si>
  <si>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</si>
  <si>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>субсидии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</si>
  <si>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</si>
  <si>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</si>
  <si>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</si>
  <si>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</si>
  <si>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</si>
  <si>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</si>
  <si>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</si>
  <si>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</si>
  <si>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</si>
  <si>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</si>
  <si>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</si>
  <si>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Заместитель главы Администрации города Таганрога - 
начальник Финансового управления г. Таганрога</t>
  </si>
  <si>
    <t>Дотации</t>
  </si>
  <si>
    <t>План на 
2023 год</t>
  </si>
  <si>
    <t>Прочие безвозмездные поступления в бюджеты городских округов</t>
  </si>
  <si>
    <t xml:space="preserve">                ИСПОЛНЕНИЕ БЮДЖЕТА  ГОРОДА ТАГАНРОГА НА 1 АПРЕЛЯ 2023</t>
  </si>
  <si>
    <t>Исполнено на 01.04.2023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</si>
  <si>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</si>
  <si>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Н.Н. Протасова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</si>
</sst>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1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81">
    <xf numFmtId="0" fontId="0" fillId="0" borderId="0" xfId="0"/>
    <xf numFmtId="0" fontId="0" fillId="0" borderId="0" xfId="0" applyFont="1"/>
    <xf numFmtId="4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0" fillId="0" borderId="0" xfId="0" applyNumberFormat="1" applyFont="1"/>
    <xf numFmtId="0" fontId="0" fillId="0" borderId="0" xfId="0" applyFont="1" applyFill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0" fontId="6" fillId="0" borderId="0" xfId="0" applyFont="1"/>
    <xf numFmtId="49" fontId="3" fillId="0" borderId="0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9" fillId="0" borderId="1" xfId="0" applyNumberFormat="1" applyFont="1" applyFill="1" applyBorder="1" applyAlignment="1">
      <alignment vertical="center" wrapText="1"/>
    </xf>
    <xf numFmtId="1" fontId="9" fillId="0" borderId="1" xfId="0" applyNumberFormat="1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horizontal="center" vertical="center"/>
    </xf>
    <xf numFmtId="1" fontId="9" fillId="0" borderId="6" xfId="0" applyNumberFormat="1" applyFont="1" applyBorder="1" applyAlignment="1">
      <alignment vertical="center"/>
    </xf>
    <xf numFmtId="164" fontId="9" fillId="0" borderId="6" xfId="0" applyNumberFormat="1" applyFont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/>
    <xf numFmtId="49" fontId="9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0" fontId="8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12" fillId="0" borderId="7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165" fontId="12" fillId="3" borderId="1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165" fontId="11" fillId="4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5" fontId="12" fillId="0" borderId="5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D159"/>
  <sheetViews>
    <sheetView tabSelected="1" topLeftCell="A67" zoomScaleSheetLayoutView="90" workbookViewId="0">
      <selection activeCell="D80" sqref="D80"/>
    </sheetView>
  </sheetViews>
  <sheetFormatPr defaultRowHeight="12.75"/>
  <cols>
    <col min="1" max="1" width="73" style="9" customWidth="1"/>
    <col min="2" max="2" width="23.7109375" style="10" customWidth="1"/>
    <col min="3" max="3" width="24.42578125" style="7" customWidth="1"/>
    <col min="4" max="4" width="22.7109375" style="7" customWidth="1"/>
    <col min="5" max="10" width="9.140625" style="1" customWidth="1"/>
    <col min="11" max="16384" width="9.140625" style="1"/>
  </cols>
  <sheetData>
    <row r="1" spans="1:4" ht="18.75" customHeight="1">
      <c r="A1" s="79" t="s">
        <v>50</v>
      </c>
      <c r="B1" s="79"/>
      <c r="C1" s="79"/>
      <c r="D1" s="79"/>
    </row>
    <row r="2" spans="1:4" ht="12.75" customHeight="1">
      <c r="A2" s="12"/>
      <c r="B2" s="13"/>
      <c r="C2" s="13"/>
      <c r="D2" s="5" t="s">
        <v>41</v>
      </c>
    </row>
    <row r="3" spans="1:4" ht="42" customHeight="1">
      <c r="A3" s="14" t="s">
        <v>0</v>
      </c>
      <c r="B3" s="15" t="s">
        <v>48</v>
      </c>
      <c r="C3" s="15" t="s">
        <v>51</v>
      </c>
      <c r="D3" s="15" t="s">
        <v>1</v>
      </c>
    </row>
    <row r="4" spans="1:4" ht="25.5" customHeight="1">
      <c r="A4" s="16" t="s">
        <v>2</v>
      </c>
      <c r="B4" s="57">
        <f>8921418.4-B5</f>
        <v>3343008.5000000009</v>
      </c>
      <c r="C4" s="57">
        <f>1864298.5-C5</f>
        <v>528857.99999999977</v>
      </c>
      <c r="D4" s="17">
        <f t="shared" ref="D4:D13" si="0">C4/B4*100</f>
        <v>15.81982217514552</v>
      </c>
    </row>
    <row r="5" spans="1:4" ht="35.25" customHeight="1">
      <c r="A5" s="16" t="s">
        <v>44</v>
      </c>
      <c r="B5" s="57">
        <f>SUM(B6:B11)</f>
        <v>5578409.8999999994</v>
      </c>
      <c r="C5" s="57">
        <f>SUM(C6:C11)</f>
        <v>1335440.5000000002</v>
      </c>
      <c r="D5" s="17">
        <f>C5/B5*100</f>
        <v>23.93944733247373</v>
      </c>
    </row>
    <row r="6" spans="1:4" ht="28.5" customHeight="1">
      <c r="A6" s="19" t="s">
        <v>3</v>
      </c>
      <c r="B6" s="20">
        <v>4383199</v>
      </c>
      <c r="C6" s="20">
        <v>1216774.8</v>
      </c>
      <c r="D6" s="18">
        <f t="shared" si="0"/>
        <v>27.759971655405106</v>
      </c>
    </row>
    <row r="7" spans="1:4" ht="21.75" customHeight="1">
      <c r="A7" s="19" t="s">
        <v>4</v>
      </c>
      <c r="B7" s="20">
        <v>1062020.1000000001</v>
      </c>
      <c r="C7" s="20">
        <v>38125</v>
      </c>
      <c r="D7" s="18">
        <f>C7/B7*100</f>
        <v>3.5898567268171289</v>
      </c>
    </row>
    <row r="8" spans="1:4" ht="24.75" customHeight="1">
      <c r="A8" s="19" t="s">
        <v>20</v>
      </c>
      <c r="B8" s="20">
        <v>98855</v>
      </c>
      <c r="C8" s="20">
        <v>44901.5</v>
      </c>
      <c r="D8" s="18">
        <f t="shared" si="0"/>
        <v>45.421577057306159</v>
      </c>
    </row>
    <row r="9" spans="1:4" ht="18.75">
      <c r="A9" s="21" t="s">
        <v>47</v>
      </c>
      <c r="B9" s="20">
        <v>37284.6</v>
      </c>
      <c r="C9" s="20">
        <v>37284.6</v>
      </c>
      <c r="D9" s="18">
        <f t="shared" si="0"/>
        <v>100</v>
      </c>
    </row>
    <row r="10" spans="1:4" ht="37.5">
      <c r="A10" s="19" t="s">
        <v>49</v>
      </c>
      <c r="B10" s="20">
        <v>0</v>
      </c>
      <c r="C10" s="20">
        <v>400</v>
      </c>
      <c r="D10" s="18"/>
    </row>
    <row r="11" spans="1:4" ht="61.5" customHeight="1">
      <c r="A11" s="19" t="s">
        <v>21</v>
      </c>
      <c r="B11" s="20">
        <v>-2948.8</v>
      </c>
      <c r="C11" s="20">
        <f>-2045.1-0.3</f>
        <v>-2045.3999999999999</v>
      </c>
      <c r="D11" s="18">
        <f t="shared" si="0"/>
        <v>69.363809007053717</v>
      </c>
    </row>
    <row r="12" spans="1:4" ht="24" customHeight="1">
      <c r="A12" s="22" t="s">
        <v>5</v>
      </c>
      <c r="B12" s="23">
        <f>SUM(B4:B5)</f>
        <v>8921418.4000000004</v>
      </c>
      <c r="C12" s="23">
        <f>SUM(C4:C5)</f>
        <v>1864298.5</v>
      </c>
      <c r="D12" s="23">
        <f t="shared" si="0"/>
        <v>20.896884513341512</v>
      </c>
    </row>
    <row r="13" spans="1:4" ht="0.75" customHeight="1">
      <c r="A13" s="16"/>
      <c r="B13" s="64"/>
      <c r="C13" s="65"/>
      <c r="D13" s="23" t="e">
        <f t="shared" si="0"/>
        <v>#DIV/0!</v>
      </c>
    </row>
    <row r="14" spans="1:4" ht="12.75" customHeight="1">
      <c r="A14" s="16"/>
      <c r="B14" s="66"/>
      <c r="C14" s="67"/>
      <c r="D14" s="24"/>
    </row>
    <row r="15" spans="1:4" ht="18.75">
      <c r="A15" s="14" t="s">
        <v>6</v>
      </c>
      <c r="B15" s="68"/>
      <c r="C15" s="68"/>
      <c r="D15" s="25"/>
    </row>
    <row r="16" spans="1:4" ht="24.75" customHeight="1">
      <c r="A16" s="26" t="s">
        <v>7</v>
      </c>
      <c r="B16" s="72">
        <v>658309.19999999995</v>
      </c>
      <c r="C16" s="72">
        <v>153535.29999999999</v>
      </c>
      <c r="D16" s="24">
        <f t="shared" ref="D16:D21" si="1">C16/B16*100</f>
        <v>23.322672689368463</v>
      </c>
    </row>
    <row r="17" spans="1:4" ht="24.75" customHeight="1">
      <c r="A17" s="27" t="s">
        <v>32</v>
      </c>
      <c r="B17" s="20">
        <f>B16-B19</f>
        <v>628310</v>
      </c>
      <c r="C17" s="20">
        <f>C16-C19</f>
        <v>148370.19999999998</v>
      </c>
      <c r="D17" s="28">
        <f t="shared" si="1"/>
        <v>23.614171348538139</v>
      </c>
    </row>
    <row r="18" spans="1:4" ht="24.75" customHeight="1">
      <c r="A18" s="29" t="s">
        <v>33</v>
      </c>
      <c r="B18" s="20">
        <v>18416.8</v>
      </c>
      <c r="C18" s="20">
        <v>0</v>
      </c>
      <c r="D18" s="28">
        <v>0</v>
      </c>
    </row>
    <row r="19" spans="1:4" ht="24.75" customHeight="1">
      <c r="A19" s="27" t="s">
        <v>31</v>
      </c>
      <c r="B19" s="20">
        <v>29999.200000000001</v>
      </c>
      <c r="C19" s="20">
        <v>5165.1000000000004</v>
      </c>
      <c r="D19" s="28">
        <f t="shared" si="1"/>
        <v>17.217459132243526</v>
      </c>
    </row>
    <row r="20" spans="1:4" ht="24.75" hidden="1" customHeight="1">
      <c r="A20" s="27" t="s">
        <v>34</v>
      </c>
      <c r="B20" s="58"/>
      <c r="C20" s="58">
        <v>0</v>
      </c>
      <c r="D20" s="28" t="e">
        <f t="shared" si="1"/>
        <v>#DIV/0!</v>
      </c>
    </row>
    <row r="21" spans="1:4" s="8" customFormat="1" ht="30" customHeight="1">
      <c r="A21" s="30" t="s">
        <v>8</v>
      </c>
      <c r="B21" s="72">
        <v>257</v>
      </c>
      <c r="C21" s="72">
        <v>110.6</v>
      </c>
      <c r="D21" s="31">
        <f t="shared" si="1"/>
        <v>43.035019455252915</v>
      </c>
    </row>
    <row r="22" spans="1:4" s="8" customFormat="1" ht="39" customHeight="1">
      <c r="A22" s="30" t="s">
        <v>9</v>
      </c>
      <c r="B22" s="72">
        <v>87738.1</v>
      </c>
      <c r="C22" s="72">
        <v>24507.3</v>
      </c>
      <c r="D22" s="31">
        <f t="shared" ref="D22:D33" si="2">C22/B22*100</f>
        <v>27.932334983319674</v>
      </c>
    </row>
    <row r="23" spans="1:4" ht="24.75" customHeight="1">
      <c r="A23" s="27" t="s">
        <v>32</v>
      </c>
      <c r="B23" s="20">
        <f>B22-B24</f>
        <v>63508.600000000006</v>
      </c>
      <c r="C23" s="20">
        <f>C22-C24</f>
        <v>13963.4</v>
      </c>
      <c r="D23" s="28">
        <f t="shared" si="2"/>
        <v>21.986628582585663</v>
      </c>
    </row>
    <row r="24" spans="1:4" ht="24.75" customHeight="1">
      <c r="A24" s="27" t="s">
        <v>31</v>
      </c>
      <c r="B24" s="20">
        <v>24229.5</v>
      </c>
      <c r="C24" s="20">
        <v>10543.9</v>
      </c>
      <c r="D24" s="28">
        <v>0</v>
      </c>
    </row>
    <row r="25" spans="1:4" ht="28.5" customHeight="1">
      <c r="A25" s="26" t="s">
        <v>10</v>
      </c>
      <c r="B25" s="72">
        <v>486134.9</v>
      </c>
      <c r="C25" s="72">
        <v>81889.5</v>
      </c>
      <c r="D25" s="32">
        <f t="shared" si="2"/>
        <v>16.845015653062553</v>
      </c>
    </row>
    <row r="26" spans="1:4" ht="22.5" customHeight="1">
      <c r="A26" s="27" t="s">
        <v>15</v>
      </c>
      <c r="B26" s="20">
        <f>B25-B27</f>
        <v>348950.80000000005</v>
      </c>
      <c r="C26" s="20">
        <f>C25-C27</f>
        <v>81836</v>
      </c>
      <c r="D26" s="28">
        <f t="shared" si="2"/>
        <v>23.452016731298507</v>
      </c>
    </row>
    <row r="27" spans="1:4" ht="21" customHeight="1">
      <c r="A27" s="27" t="s">
        <v>31</v>
      </c>
      <c r="B27" s="20">
        <v>137184.1</v>
      </c>
      <c r="C27" s="20">
        <v>53.5</v>
      </c>
      <c r="D27" s="28">
        <f t="shared" si="2"/>
        <v>3.8998688623535817E-2</v>
      </c>
    </row>
    <row r="28" spans="1:4" ht="23.25" hidden="1" customHeight="1">
      <c r="A28" s="27" t="s">
        <v>34</v>
      </c>
      <c r="B28" s="58"/>
      <c r="C28" s="58">
        <v>0</v>
      </c>
      <c r="D28" s="18" t="e">
        <f t="shared" si="2"/>
        <v>#DIV/0!</v>
      </c>
    </row>
    <row r="29" spans="1:4" ht="20.25" customHeight="1">
      <c r="A29" s="33" t="s">
        <v>11</v>
      </c>
      <c r="B29" s="72">
        <v>1121992.8999999999</v>
      </c>
      <c r="C29" s="72">
        <v>58240.9</v>
      </c>
      <c r="D29" s="24">
        <f t="shared" si="2"/>
        <v>5.1908438992795771</v>
      </c>
    </row>
    <row r="30" spans="1:4" ht="20.25" customHeight="1">
      <c r="A30" s="27" t="s">
        <v>32</v>
      </c>
      <c r="B30" s="20">
        <f>B29-B32</f>
        <v>384852.09999999986</v>
      </c>
      <c r="C30" s="20">
        <f>C29-C32</f>
        <v>58240.9</v>
      </c>
      <c r="D30" s="18">
        <f t="shared" si="2"/>
        <v>15.133320046843975</v>
      </c>
    </row>
    <row r="31" spans="1:4" ht="47.25" customHeight="1">
      <c r="A31" s="34" t="s">
        <v>42</v>
      </c>
      <c r="B31" s="20">
        <v>97984.9</v>
      </c>
      <c r="C31" s="20">
        <v>8096.4</v>
      </c>
      <c r="D31" s="18">
        <f>C31/B31*100</f>
        <v>8.2629058150796695</v>
      </c>
    </row>
    <row r="32" spans="1:4" ht="20.25" customHeight="1">
      <c r="A32" s="27" t="s">
        <v>31</v>
      </c>
      <c r="B32" s="77">
        <v>737140.8</v>
      </c>
      <c r="C32" s="20">
        <v>0</v>
      </c>
      <c r="D32" s="18">
        <f>C32/B32*100</f>
        <v>0</v>
      </c>
    </row>
    <row r="33" spans="1:4" ht="22.5" hidden="1" customHeight="1">
      <c r="A33" s="35" t="s">
        <v>34</v>
      </c>
      <c r="B33" s="60"/>
      <c r="C33" s="58">
        <v>0</v>
      </c>
      <c r="D33" s="28" t="e">
        <f t="shared" si="2"/>
        <v>#DIV/0!</v>
      </c>
    </row>
    <row r="34" spans="1:4" ht="21" customHeight="1">
      <c r="A34" s="26" t="s">
        <v>13</v>
      </c>
      <c r="B34" s="72">
        <v>323</v>
      </c>
      <c r="C34" s="72">
        <v>0</v>
      </c>
      <c r="D34" s="24">
        <f>C34/B34*100</f>
        <v>0</v>
      </c>
    </row>
    <row r="35" spans="1:4" ht="19.5" customHeight="1">
      <c r="A35" s="36" t="s">
        <v>14</v>
      </c>
      <c r="B35" s="72">
        <v>3853803.6</v>
      </c>
      <c r="C35" s="72">
        <v>846074.6</v>
      </c>
      <c r="D35" s="17">
        <f t="shared" ref="D35:D47" si="3">C35/B35*100</f>
        <v>21.954273954178671</v>
      </c>
    </row>
    <row r="36" spans="1:4" ht="22.5" customHeight="1">
      <c r="A36" s="27" t="s">
        <v>15</v>
      </c>
      <c r="B36" s="20">
        <f>B35-B37</f>
        <v>1180148.8000000003</v>
      </c>
      <c r="C36" s="20">
        <f>C35-C37</f>
        <v>294613.59999999998</v>
      </c>
      <c r="D36" s="18">
        <f t="shared" si="3"/>
        <v>24.964106221181591</v>
      </c>
    </row>
    <row r="37" spans="1:4" ht="21.75" customHeight="1">
      <c r="A37" s="27" t="s">
        <v>31</v>
      </c>
      <c r="B37" s="20">
        <v>2673654.7999999998</v>
      </c>
      <c r="C37" s="20">
        <v>551461</v>
      </c>
      <c r="D37" s="18">
        <f t="shared" si="3"/>
        <v>20.625736725623671</v>
      </c>
    </row>
    <row r="38" spans="1:4" ht="21.75" hidden="1" customHeight="1">
      <c r="A38" s="27" t="s">
        <v>34</v>
      </c>
      <c r="B38" s="58"/>
      <c r="C38" s="58">
        <v>0</v>
      </c>
      <c r="D38" s="28" t="e">
        <f t="shared" si="3"/>
        <v>#DIV/0!</v>
      </c>
    </row>
    <row r="39" spans="1:4" ht="24" customHeight="1">
      <c r="A39" s="26" t="s">
        <v>22</v>
      </c>
      <c r="B39" s="72">
        <v>443212.4</v>
      </c>
      <c r="C39" s="72">
        <v>89821</v>
      </c>
      <c r="D39" s="24">
        <f t="shared" si="3"/>
        <v>20.265904112791066</v>
      </c>
    </row>
    <row r="40" spans="1:4" ht="21" customHeight="1">
      <c r="A40" s="27" t="s">
        <v>15</v>
      </c>
      <c r="B40" s="20">
        <f>B39-B41</f>
        <v>429265</v>
      </c>
      <c r="C40" s="20">
        <f>C39-C41</f>
        <v>89515.5</v>
      </c>
      <c r="D40" s="28">
        <f t="shared" si="3"/>
        <v>20.853202567178784</v>
      </c>
    </row>
    <row r="41" spans="1:4" ht="21" customHeight="1">
      <c r="A41" s="27" t="s">
        <v>31</v>
      </c>
      <c r="B41" s="20">
        <v>13947.4</v>
      </c>
      <c r="C41" s="20">
        <v>305.5</v>
      </c>
      <c r="D41" s="28">
        <f t="shared" si="3"/>
        <v>2.190372399156832</v>
      </c>
    </row>
    <row r="42" spans="1:4" ht="21" hidden="1" customHeight="1">
      <c r="A42" s="27" t="s">
        <v>34</v>
      </c>
      <c r="B42" s="58"/>
      <c r="C42" s="61">
        <v>0</v>
      </c>
      <c r="D42" s="28" t="e">
        <f t="shared" si="3"/>
        <v>#DIV/0!</v>
      </c>
    </row>
    <row r="43" spans="1:4" ht="19.5" customHeight="1">
      <c r="A43" s="37" t="s">
        <v>23</v>
      </c>
      <c r="B43" s="73">
        <v>6871.1</v>
      </c>
      <c r="C43" s="73">
        <v>208.6</v>
      </c>
      <c r="D43" s="38">
        <f t="shared" si="3"/>
        <v>3.0359040037257494</v>
      </c>
    </row>
    <row r="44" spans="1:4" ht="23.25" customHeight="1">
      <c r="A44" s="39" t="s">
        <v>15</v>
      </c>
      <c r="B44" s="78">
        <f>B43-B45</f>
        <v>6871.1</v>
      </c>
      <c r="C44" s="78">
        <f>C43-C45</f>
        <v>208.6</v>
      </c>
      <c r="D44" s="40">
        <f t="shared" si="3"/>
        <v>3.0359040037257494</v>
      </c>
    </row>
    <row r="45" spans="1:4" ht="21.75" customHeight="1">
      <c r="A45" s="27" t="s">
        <v>31</v>
      </c>
      <c r="B45" s="78">
        <v>0</v>
      </c>
      <c r="C45" s="78">
        <v>0</v>
      </c>
      <c r="D45" s="40"/>
    </row>
    <row r="46" spans="1:4" ht="0.75" customHeight="1">
      <c r="A46" s="41" t="s">
        <v>12</v>
      </c>
      <c r="B46" s="70"/>
      <c r="C46" s="70"/>
      <c r="D46" s="42" t="e">
        <f t="shared" si="3"/>
        <v>#DIV/0!</v>
      </c>
    </row>
    <row r="47" spans="1:4" s="8" customFormat="1" ht="15.75" hidden="1" customHeight="1">
      <c r="A47" s="35" t="s">
        <v>34</v>
      </c>
      <c r="B47" s="69"/>
      <c r="C47" s="69">
        <v>0</v>
      </c>
      <c r="D47" s="43" t="e">
        <f t="shared" si="3"/>
        <v>#DIV/0!</v>
      </c>
    </row>
    <row r="48" spans="1:4" ht="20.25" customHeight="1">
      <c r="A48" s="44" t="s">
        <v>16</v>
      </c>
      <c r="B48" s="74">
        <v>2031765.9</v>
      </c>
      <c r="C48" s="74">
        <v>632378.1</v>
      </c>
      <c r="D48" s="45">
        <f t="shared" ref="D48:D59" si="4">C48/B48*100</f>
        <v>31.124555245267182</v>
      </c>
    </row>
    <row r="49" spans="1:4" ht="24" customHeight="1">
      <c r="A49" s="27" t="s">
        <v>15</v>
      </c>
      <c r="B49" s="20">
        <f>B48-B50</f>
        <v>74088.5</v>
      </c>
      <c r="C49" s="20">
        <f>C48-C50</f>
        <v>21014.79999999993</v>
      </c>
      <c r="D49" s="28">
        <f t="shared" si="4"/>
        <v>28.364456022189582</v>
      </c>
    </row>
    <row r="50" spans="1:4" ht="25.5" customHeight="1">
      <c r="A50" s="27" t="s">
        <v>31</v>
      </c>
      <c r="B50" s="20">
        <v>1957677.4</v>
      </c>
      <c r="C50" s="20">
        <v>611363.30000000005</v>
      </c>
      <c r="D50" s="28">
        <f t="shared" si="4"/>
        <v>31.229011480645386</v>
      </c>
    </row>
    <row r="51" spans="1:4" ht="18.75" hidden="1" customHeight="1">
      <c r="A51" s="27" t="s">
        <v>34</v>
      </c>
      <c r="B51" s="58"/>
      <c r="C51" s="58">
        <v>0</v>
      </c>
      <c r="D51" s="28" t="e">
        <f t="shared" si="4"/>
        <v>#DIV/0!</v>
      </c>
    </row>
    <row r="52" spans="1:4" ht="18.75" customHeight="1">
      <c r="A52" s="33" t="s">
        <v>24</v>
      </c>
      <c r="B52" s="72">
        <v>156971.29999999999</v>
      </c>
      <c r="C52" s="72">
        <v>31084.6</v>
      </c>
      <c r="D52" s="24">
        <f t="shared" si="4"/>
        <v>19.802728269435242</v>
      </c>
    </row>
    <row r="53" spans="1:4" ht="33.75" hidden="1" customHeight="1">
      <c r="A53" s="34" t="s">
        <v>25</v>
      </c>
      <c r="B53" s="71"/>
      <c r="C53" s="58"/>
      <c r="D53" s="24" t="e">
        <f t="shared" si="4"/>
        <v>#DIV/0!</v>
      </c>
    </row>
    <row r="54" spans="1:4" ht="0.75" hidden="1" customHeight="1">
      <c r="A54" s="34" t="s">
        <v>26</v>
      </c>
      <c r="B54" s="58"/>
      <c r="C54" s="58"/>
      <c r="D54" s="24" t="e">
        <f t="shared" si="4"/>
        <v>#DIV/0!</v>
      </c>
    </row>
    <row r="55" spans="1:4" ht="21.75" customHeight="1">
      <c r="A55" s="27" t="s">
        <v>15</v>
      </c>
      <c r="B55" s="20">
        <f>B52-B56</f>
        <v>156971.29999999999</v>
      </c>
      <c r="C55" s="20">
        <f>C52-C56</f>
        <v>31084.6</v>
      </c>
      <c r="D55" s="28">
        <f t="shared" si="4"/>
        <v>19.802728269435242</v>
      </c>
    </row>
    <row r="56" spans="1:4" ht="20.25" customHeight="1">
      <c r="A56" s="27" t="s">
        <v>31</v>
      </c>
      <c r="B56" s="20">
        <v>0</v>
      </c>
      <c r="C56" s="20">
        <v>0</v>
      </c>
      <c r="D56" s="28"/>
    </row>
    <row r="57" spans="1:4" ht="20.25" hidden="1" customHeight="1">
      <c r="A57" s="27" t="s">
        <v>34</v>
      </c>
      <c r="B57" s="58"/>
      <c r="C57" s="58">
        <v>0</v>
      </c>
      <c r="D57" s="28">
        <v>0</v>
      </c>
    </row>
    <row r="58" spans="1:4" s="11" customFormat="1" ht="27" customHeight="1">
      <c r="A58" s="33" t="s">
        <v>27</v>
      </c>
      <c r="B58" s="72">
        <v>1210</v>
      </c>
      <c r="C58" s="72">
        <v>239.9</v>
      </c>
      <c r="D58" s="24">
        <f t="shared" si="4"/>
        <v>19.826446280991735</v>
      </c>
    </row>
    <row r="59" spans="1:4" ht="40.5" customHeight="1">
      <c r="A59" s="26" t="s">
        <v>28</v>
      </c>
      <c r="B59" s="72">
        <v>147509.70000000001</v>
      </c>
      <c r="C59" s="72">
        <v>24304.3</v>
      </c>
      <c r="D59" s="24">
        <f t="shared" si="4"/>
        <v>16.476407992152378</v>
      </c>
    </row>
    <row r="60" spans="1:4" ht="1.5" customHeight="1">
      <c r="A60" s="27"/>
      <c r="B60" s="62"/>
      <c r="C60" s="63"/>
      <c r="D60" s="28"/>
    </row>
    <row r="61" spans="1:4" ht="23.25" customHeight="1">
      <c r="A61" s="46" t="s">
        <v>17</v>
      </c>
      <c r="B61" s="23">
        <f>B16+B21+B22+B25+B29+B34+B35+B39+B43+B48+B52+B58+B59</f>
        <v>8996099.0999999996</v>
      </c>
      <c r="C61" s="23">
        <f>C16+C21+C22+C25+C29+C34+C35+C39+C43+C48+C52+C58+C59</f>
        <v>1942394.7</v>
      </c>
      <c r="D61" s="23">
        <f>C61/B61*100</f>
        <v>21.591521818606914</v>
      </c>
    </row>
    <row r="62" spans="1:4" ht="11.25" customHeight="1">
      <c r="A62" s="47"/>
      <c r="B62" s="59"/>
      <c r="C62" s="59"/>
      <c r="D62" s="24"/>
    </row>
    <row r="63" spans="1:4" ht="18" customHeight="1">
      <c r="A63" s="14" t="s">
        <v>18</v>
      </c>
      <c r="B63" s="76">
        <v>-44921.599999999999</v>
      </c>
      <c r="C63" s="76">
        <f>C12-C61</f>
        <v>-78096.199999999953</v>
      </c>
      <c r="D63" s="25"/>
    </row>
    <row r="64" spans="1:4" ht="8.25" customHeight="1">
      <c r="A64" s="47"/>
      <c r="B64" s="72"/>
      <c r="C64" s="72"/>
      <c r="D64" s="24"/>
    </row>
    <row r="65" spans="1:4" ht="21.75" customHeight="1">
      <c r="A65" s="14" t="s">
        <v>19</v>
      </c>
      <c r="B65" s="23">
        <f>B66+B69+B76+B74</f>
        <v>44921.599999999999</v>
      </c>
      <c r="C65" s="23">
        <f>C66+C69+C76+C74</f>
        <v>78096.200000000012</v>
      </c>
      <c r="D65" s="25"/>
    </row>
    <row r="66" spans="1:4" ht="21" customHeight="1">
      <c r="A66" s="48" t="s">
        <v>35</v>
      </c>
      <c r="B66" s="20">
        <f>B67-B68</f>
        <v>0</v>
      </c>
      <c r="C66" s="20">
        <f>C67-C68</f>
        <v>0</v>
      </c>
      <c r="D66" s="17"/>
    </row>
    <row r="67" spans="1:4" ht="25.5" customHeight="1">
      <c r="A67" s="49" t="s">
        <v>36</v>
      </c>
      <c r="B67" s="75">
        <v>0</v>
      </c>
      <c r="C67" s="75">
        <v>0</v>
      </c>
      <c r="D67" s="17"/>
    </row>
    <row r="68" spans="1:4" ht="39.75" customHeight="1">
      <c r="A68" s="49" t="s">
        <v>37</v>
      </c>
      <c r="B68" s="75">
        <v>0</v>
      </c>
      <c r="C68" s="75">
        <v>0</v>
      </c>
      <c r="D68" s="17"/>
    </row>
    <row r="69" spans="1:4" ht="26.25" customHeight="1">
      <c r="A69" s="48" t="s">
        <v>38</v>
      </c>
      <c r="B69" s="20">
        <f>B72-B73</f>
        <v>0</v>
      </c>
      <c r="C69" s="20">
        <f>C72-C73</f>
        <v>0</v>
      </c>
      <c r="D69" s="17"/>
    </row>
    <row r="70" spans="1:4" ht="24.75" hidden="1" customHeight="1">
      <c r="A70" s="48" t="s">
        <v>30</v>
      </c>
      <c r="B70" s="20">
        <v>0</v>
      </c>
      <c r="C70" s="20">
        <v>0</v>
      </c>
      <c r="D70" s="17"/>
    </row>
    <row r="71" spans="1:4" ht="36.75" hidden="1" customHeight="1">
      <c r="A71" s="48" t="s">
        <v>29</v>
      </c>
      <c r="B71" s="20">
        <v>1709</v>
      </c>
      <c r="C71" s="20">
        <v>1709</v>
      </c>
      <c r="D71" s="17"/>
    </row>
    <row r="72" spans="1:4" ht="30.75" customHeight="1">
      <c r="A72" s="49" t="s">
        <v>39</v>
      </c>
      <c r="B72" s="75">
        <v>1657000</v>
      </c>
      <c r="C72" s="75">
        <v>1090800</v>
      </c>
      <c r="D72" s="17"/>
    </row>
    <row r="73" spans="1:4" ht="36.75" customHeight="1">
      <c r="A73" s="49" t="s">
        <v>40</v>
      </c>
      <c r="B73" s="75">
        <v>1657000</v>
      </c>
      <c r="C73" s="75">
        <v>1090800</v>
      </c>
      <c r="D73" s="17"/>
    </row>
    <row r="74" spans="1:4" ht="56.25">
      <c r="A74" s="48" t="s">
        <v>52</v>
      </c>
      <c r="B74" s="75">
        <f>SUM(B75:B75)</f>
        <v>0</v>
      </c>
      <c r="C74" s="75">
        <f>SUM(C75:C75)</f>
        <v>55862.8</v>
      </c>
      <c r="D74" s="17"/>
    </row>
    <row r="75" spans="1:4" ht="78.75">
      <c r="A75" s="50" t="s">
        <v>43</v>
      </c>
      <c r="B75" s="75">
        <v>0</v>
      </c>
      <c r="C75" s="75">
        <v>55862.8</v>
      </c>
      <c r="D75" s="17"/>
    </row>
    <row r="76" spans="1:4" ht="20.25" customHeight="1">
      <c r="A76" s="48" t="s">
        <v>45</v>
      </c>
      <c r="B76" s="20">
        <v>44921.599999999999</v>
      </c>
      <c r="C76" s="20">
        <v>22233.4</v>
      </c>
      <c r="D76" s="51"/>
    </row>
    <row r="77" spans="1:4" ht="20.25" customHeight="1">
      <c r="A77" s="52"/>
      <c r="B77" s="53"/>
      <c r="C77" s="53"/>
      <c r="D77" s="54"/>
    </row>
    <row r="78" spans="1:4" ht="20.25" customHeight="1">
      <c r="A78" s="52"/>
      <c r="B78" s="53"/>
      <c r="C78" s="53"/>
      <c r="D78" s="54"/>
    </row>
    <row r="79" spans="1:4" s="6" customFormat="1" ht="46.5" customHeight="1">
      <c r="A79" s="80" t="s">
        <v>46</v>
      </c>
      <c r="B79" s="80"/>
      <c r="C79" s="55"/>
      <c r="D79" s="56" t="s">
        <v>53</v>
      </c>
    </row>
    <row r="80" spans="1:4" ht="14.25">
      <c r="A80" s="2"/>
      <c r="B80" s="3"/>
      <c r="C80" s="4"/>
      <c r="D80" s="4"/>
    </row>
    <row r="81" spans="1:4" ht="14.25">
      <c r="A81" s="2"/>
      <c r="B81" s="3"/>
      <c r="C81" s="4"/>
      <c r="D81" s="4"/>
    </row>
    <row r="82" spans="1:4" ht="14.25">
      <c r="A82" s="2"/>
      <c r="B82" s="3"/>
      <c r="C82" s="4"/>
      <c r="D82" s="4"/>
    </row>
    <row r="83" spans="1:4" ht="14.25">
      <c r="A83" s="2"/>
      <c r="B83" s="3"/>
      <c r="C83" s="4"/>
      <c r="D83" s="4"/>
    </row>
    <row r="84" spans="1:4" ht="14.25">
      <c r="A84" s="2"/>
      <c r="B84" s="3"/>
      <c r="C84" s="4"/>
      <c r="D84" s="4"/>
    </row>
    <row r="85" spans="1:4" ht="14.25">
      <c r="A85" s="2"/>
      <c r="B85" s="3"/>
      <c r="C85" s="4"/>
      <c r="D85" s="4"/>
    </row>
    <row r="86" spans="1:4" ht="14.25">
      <c r="A86" s="2"/>
      <c r="B86" s="3"/>
      <c r="C86" s="4"/>
      <c r="D86" s="4"/>
    </row>
    <row r="87" spans="1:4" ht="14.25">
      <c r="A87" s="2"/>
      <c r="B87" s="3"/>
      <c r="C87" s="4"/>
      <c r="D87" s="4"/>
    </row>
    <row r="88" spans="1:4" ht="14.25">
      <c r="A88" s="2"/>
      <c r="B88" s="3"/>
      <c r="C88" s="4"/>
      <c r="D88" s="4"/>
    </row>
    <row r="89" spans="1:4" ht="14.25">
      <c r="A89" s="2"/>
      <c r="B89" s="3"/>
      <c r="C89" s="4"/>
      <c r="D89" s="4"/>
    </row>
    <row r="90" spans="1:4" ht="14.25">
      <c r="A90" s="2"/>
      <c r="B90" s="3"/>
      <c r="C90" s="4"/>
      <c r="D90" s="4"/>
    </row>
    <row r="91" spans="1:4" ht="14.25">
      <c r="A91" s="2"/>
      <c r="B91" s="3"/>
      <c r="C91" s="4"/>
      <c r="D91" s="4"/>
    </row>
    <row r="92" spans="1:4" ht="14.25">
      <c r="A92" s="2"/>
      <c r="B92" s="3"/>
      <c r="C92" s="4"/>
      <c r="D92" s="4"/>
    </row>
    <row r="93" spans="1:4" ht="14.25">
      <c r="A93" s="2"/>
      <c r="B93" s="3"/>
      <c r="C93" s="4"/>
      <c r="D93" s="4"/>
    </row>
    <row r="94" spans="1:4" ht="14.25">
      <c r="A94" s="2"/>
      <c r="B94" s="3"/>
      <c r="C94" s="4"/>
      <c r="D94" s="4"/>
    </row>
    <row r="95" spans="1:4" ht="14.25">
      <c r="A95" s="2"/>
      <c r="B95" s="3"/>
      <c r="C95" s="4"/>
      <c r="D95" s="4"/>
    </row>
    <row r="96" spans="1:4" ht="14.25">
      <c r="A96" s="2"/>
      <c r="B96" s="3"/>
      <c r="C96" s="4"/>
      <c r="D96" s="4"/>
    </row>
    <row r="97" spans="1:4" ht="14.25">
      <c r="A97" s="2"/>
      <c r="B97" s="3"/>
      <c r="C97" s="4"/>
      <c r="D97" s="4"/>
    </row>
    <row r="98" spans="1:4" ht="14.25">
      <c r="A98" s="2"/>
      <c r="B98" s="3"/>
      <c r="C98" s="4"/>
      <c r="D98" s="4"/>
    </row>
    <row r="99" spans="1:4" ht="14.25">
      <c r="A99" s="2"/>
      <c r="B99" s="3"/>
      <c r="C99" s="4"/>
      <c r="D99" s="4"/>
    </row>
    <row r="100" spans="1:4" ht="14.25">
      <c r="A100" s="2"/>
      <c r="B100" s="3"/>
      <c r="C100" s="4"/>
      <c r="D100" s="4"/>
    </row>
    <row r="101" spans="1:4" ht="14.25">
      <c r="A101" s="2"/>
      <c r="B101" s="3"/>
      <c r="C101" s="4"/>
      <c r="D101" s="4"/>
    </row>
    <row r="102" spans="1:4" ht="14.25">
      <c r="A102" s="2"/>
      <c r="B102" s="3"/>
      <c r="C102" s="4"/>
      <c r="D102" s="4"/>
    </row>
    <row r="103" spans="1:4" ht="14.25">
      <c r="A103" s="2"/>
      <c r="B103" s="3"/>
      <c r="C103" s="4"/>
      <c r="D103" s="4"/>
    </row>
    <row r="104" spans="1:4" ht="14.25">
      <c r="A104" s="2"/>
      <c r="B104" s="3"/>
      <c r="C104" s="4"/>
      <c r="D104" s="4"/>
    </row>
    <row r="105" spans="1:4" ht="14.25">
      <c r="A105" s="2"/>
      <c r="B105" s="3"/>
      <c r="C105" s="4"/>
      <c r="D105" s="4"/>
    </row>
    <row r="106" spans="1:4" ht="14.25">
      <c r="A106" s="2"/>
      <c r="B106" s="3"/>
      <c r="C106" s="4"/>
      <c r="D106" s="4"/>
    </row>
    <row r="107" spans="1:4" ht="14.25">
      <c r="A107" s="2"/>
      <c r="B107" s="3"/>
      <c r="C107" s="4"/>
      <c r="D107" s="4"/>
    </row>
    <row r="108" spans="1:4" ht="14.25">
      <c r="A108" s="2"/>
      <c r="B108" s="3"/>
      <c r="C108" s="4"/>
      <c r="D108" s="4"/>
    </row>
    <row r="109" spans="1:4" ht="14.25">
      <c r="A109" s="2"/>
      <c r="B109" s="3"/>
      <c r="C109" s="4"/>
      <c r="D109" s="4"/>
    </row>
    <row r="110" spans="1:4" ht="14.25">
      <c r="A110" s="2"/>
      <c r="B110" s="3"/>
      <c r="C110" s="4"/>
      <c r="D110" s="4"/>
    </row>
    <row r="111" spans="1:4" ht="14.25">
      <c r="A111" s="2"/>
      <c r="B111" s="3"/>
      <c r="C111" s="4"/>
      <c r="D111" s="4"/>
    </row>
    <row r="112" spans="1:4" ht="14.25">
      <c r="A112" s="2"/>
      <c r="B112" s="3"/>
      <c r="C112" s="4"/>
      <c r="D112" s="4"/>
    </row>
    <row r="113" spans="1:4" ht="14.25">
      <c r="A113" s="2"/>
      <c r="B113" s="3"/>
      <c r="C113" s="4"/>
      <c r="D113" s="4"/>
    </row>
    <row r="114" spans="1:4" ht="14.25">
      <c r="A114" s="2"/>
      <c r="B114" s="3"/>
      <c r="C114" s="4"/>
      <c r="D114" s="4"/>
    </row>
    <row r="115" spans="1:4" ht="14.25">
      <c r="A115" s="2"/>
      <c r="B115" s="3"/>
      <c r="C115" s="4"/>
      <c r="D115" s="4"/>
    </row>
    <row r="116" spans="1:4" ht="14.25">
      <c r="A116" s="2"/>
      <c r="B116" s="3"/>
      <c r="C116" s="4"/>
      <c r="D116" s="4"/>
    </row>
    <row r="117" spans="1:4" ht="14.25">
      <c r="A117" s="2"/>
      <c r="B117" s="3"/>
      <c r="C117" s="4"/>
      <c r="D117" s="4"/>
    </row>
    <row r="118" spans="1:4" ht="14.25">
      <c r="A118" s="2"/>
      <c r="B118" s="3"/>
      <c r="C118" s="4"/>
      <c r="D118" s="4"/>
    </row>
    <row r="119" spans="1:4" ht="14.25">
      <c r="A119" s="2"/>
      <c r="B119" s="3"/>
      <c r="C119" s="4"/>
      <c r="D119" s="4"/>
    </row>
    <row r="120" spans="1:4" ht="14.25">
      <c r="A120" s="2"/>
      <c r="B120" s="3"/>
      <c r="C120" s="4"/>
      <c r="D120" s="4"/>
    </row>
    <row r="121" spans="1:4" ht="14.25">
      <c r="A121" s="2"/>
      <c r="B121" s="3"/>
      <c r="C121" s="4"/>
      <c r="D121" s="4"/>
    </row>
    <row r="122" spans="1:4" ht="14.25">
      <c r="A122" s="2"/>
      <c r="B122" s="3"/>
      <c r="C122" s="4"/>
      <c r="D122" s="4"/>
    </row>
    <row r="123" spans="1:4" ht="14.25">
      <c r="A123" s="2"/>
      <c r="B123" s="3"/>
      <c r="C123" s="4"/>
      <c r="D123" s="4"/>
    </row>
    <row r="124" spans="1:4" ht="14.25">
      <c r="A124" s="2"/>
      <c r="B124" s="3"/>
      <c r="C124" s="4"/>
      <c r="D124" s="4"/>
    </row>
    <row r="125" spans="1:4" ht="14.25">
      <c r="A125" s="2"/>
      <c r="B125" s="3"/>
      <c r="C125" s="4"/>
      <c r="D125" s="4"/>
    </row>
    <row r="126" spans="1:4" ht="14.25">
      <c r="A126" s="2"/>
      <c r="B126" s="3"/>
      <c r="C126" s="4"/>
      <c r="D126" s="4"/>
    </row>
    <row r="127" spans="1:4" ht="14.25">
      <c r="A127" s="2"/>
      <c r="B127" s="3"/>
      <c r="C127" s="4"/>
      <c r="D127" s="4"/>
    </row>
    <row r="128" spans="1:4" ht="14.25">
      <c r="A128" s="2"/>
      <c r="B128" s="3"/>
      <c r="C128" s="4"/>
      <c r="D128" s="4"/>
    </row>
    <row r="129" spans="1:4" ht="14.25">
      <c r="A129" s="2"/>
      <c r="B129" s="3"/>
      <c r="C129" s="4"/>
      <c r="D129" s="4"/>
    </row>
    <row r="130" spans="1:4" ht="14.25">
      <c r="A130" s="2"/>
      <c r="B130" s="3"/>
      <c r="C130" s="4"/>
      <c r="D130" s="4"/>
    </row>
    <row r="131" spans="1:4" ht="14.25">
      <c r="A131" s="2"/>
      <c r="B131" s="3"/>
      <c r="C131" s="4"/>
      <c r="D131" s="4"/>
    </row>
    <row r="132" spans="1:4" ht="14.25">
      <c r="A132" s="2"/>
      <c r="B132" s="3"/>
      <c r="C132" s="4"/>
      <c r="D132" s="4"/>
    </row>
    <row r="133" spans="1:4" ht="14.25">
      <c r="A133" s="2"/>
      <c r="B133" s="3"/>
      <c r="C133" s="4"/>
      <c r="D133" s="4"/>
    </row>
    <row r="134" spans="1:4" ht="14.25">
      <c r="A134" s="2"/>
      <c r="B134" s="3"/>
      <c r="C134" s="4"/>
      <c r="D134" s="4"/>
    </row>
    <row r="135" spans="1:4" ht="14.25">
      <c r="A135" s="2"/>
      <c r="B135" s="3"/>
      <c r="C135" s="4"/>
      <c r="D135" s="4"/>
    </row>
    <row r="136" spans="1:4" ht="14.25">
      <c r="A136" s="2"/>
      <c r="B136" s="3"/>
      <c r="C136" s="4"/>
      <c r="D136" s="4"/>
    </row>
    <row r="137" spans="1:4" ht="14.25">
      <c r="A137" s="2"/>
      <c r="B137" s="3"/>
      <c r="C137" s="4"/>
      <c r="D137" s="4"/>
    </row>
    <row r="138" spans="1:4" ht="14.25">
      <c r="A138" s="2"/>
      <c r="B138" s="3"/>
      <c r="C138" s="4"/>
      <c r="D138" s="4"/>
    </row>
    <row r="139" spans="1:4" ht="14.25">
      <c r="A139" s="2"/>
      <c r="B139" s="3"/>
      <c r="C139" s="4"/>
      <c r="D139" s="4"/>
    </row>
    <row r="140" spans="1:4" ht="14.25">
      <c r="A140" s="2"/>
      <c r="B140" s="3"/>
      <c r="C140" s="4"/>
      <c r="D140" s="4"/>
    </row>
    <row r="141" spans="1:4" ht="14.25">
      <c r="A141" s="2"/>
      <c r="B141" s="3"/>
      <c r="C141" s="4"/>
      <c r="D141" s="4"/>
    </row>
    <row r="142" spans="1:4" ht="14.25">
      <c r="A142" s="2"/>
      <c r="B142" s="3"/>
      <c r="C142" s="4"/>
      <c r="D142" s="4"/>
    </row>
    <row r="143" spans="1:4" ht="14.25">
      <c r="A143" s="2"/>
      <c r="B143" s="3"/>
      <c r="C143" s="4"/>
      <c r="D143" s="4"/>
    </row>
    <row r="144" spans="1:4" ht="14.25">
      <c r="A144" s="2"/>
      <c r="B144" s="3"/>
      <c r="C144" s="4"/>
      <c r="D144" s="4"/>
    </row>
    <row r="145" spans="1:4" ht="14.25">
      <c r="A145" s="2"/>
      <c r="B145" s="3"/>
      <c r="C145" s="4"/>
      <c r="D145" s="4"/>
    </row>
    <row r="146" spans="1:4" ht="14.25">
      <c r="A146" s="2"/>
      <c r="B146" s="3"/>
      <c r="C146" s="4"/>
      <c r="D146" s="4"/>
    </row>
    <row r="147" spans="1:4" ht="14.25">
      <c r="A147" s="2"/>
      <c r="B147" s="3"/>
      <c r="C147" s="4"/>
      <c r="D147" s="4"/>
    </row>
    <row r="148" spans="1:4" ht="14.25">
      <c r="A148" s="2"/>
      <c r="B148" s="3"/>
      <c r="C148" s="4"/>
      <c r="D148" s="4"/>
    </row>
    <row r="149" spans="1:4" ht="14.25">
      <c r="A149" s="2"/>
      <c r="B149" s="3"/>
      <c r="C149" s="4"/>
      <c r="D149" s="4"/>
    </row>
    <row r="150" spans="1:4" ht="14.25">
      <c r="A150" s="2"/>
      <c r="B150" s="3"/>
      <c r="C150" s="4"/>
      <c r="D150" s="4"/>
    </row>
    <row r="151" spans="1:4" ht="14.25">
      <c r="A151" s="2"/>
      <c r="B151" s="3"/>
      <c r="C151" s="4"/>
      <c r="D151" s="4"/>
    </row>
    <row r="152" spans="1:4" ht="14.25">
      <c r="A152" s="2"/>
      <c r="B152" s="3"/>
      <c r="C152" s="4"/>
      <c r="D152" s="4"/>
    </row>
    <row r="153" spans="1:4" ht="14.25">
      <c r="A153" s="2"/>
      <c r="B153" s="3"/>
      <c r="C153" s="4"/>
      <c r="D153" s="4"/>
    </row>
    <row r="154" spans="1:4" ht="14.25">
      <c r="A154" s="2"/>
      <c r="B154" s="3"/>
      <c r="C154" s="4"/>
      <c r="D154" s="4"/>
    </row>
    <row r="155" spans="1:4" ht="14.25">
      <c r="A155" s="2"/>
      <c r="B155" s="3"/>
      <c r="C155" s="4"/>
      <c r="D155" s="4"/>
    </row>
    <row r="156" spans="1:4" ht="14.25">
      <c r="A156" s="2"/>
      <c r="B156" s="3"/>
      <c r="C156" s="4"/>
      <c r="D156" s="4"/>
    </row>
    <row r="157" spans="1:4" ht="14.25">
      <c r="A157" s="2"/>
      <c r="B157" s="3"/>
      <c r="C157" s="4"/>
      <c r="D157" s="4"/>
    </row>
    <row r="158" spans="1:4" ht="14.25">
      <c r="A158" s="2"/>
      <c r="B158" s="3"/>
      <c r="C158" s="4"/>
      <c r="D158" s="4"/>
    </row>
    <row r="159" spans="1:4" ht="14.25">
      <c r="A159" s="2"/>
      <c r="B159" s="3"/>
      <c r="C159" s="4"/>
      <c r="D159" s="4"/>
    </row>
  </sheetData>
  <mergeCells count="2">
    <mergeCell ref="A1:D1"/>
    <mergeCell ref="A79:B79"/>
  </mergeCells>
  <printOptions horizontalCentered="1"/>
  <pageMargins left="0.43307086614173229" right="0.39370078740157483" top="0.43307086614173229" bottom="0.31496062992125984" header="0.51181102362204722" footer="0.23622047244094491"/>
  <pageSetup paperSize="9" scale="59" firstPageNumber="0" orientation="portrait" horizontalDpi="300" verticalDpi="300" r:id="rId1"/>
  <headerFooter alignWithMargins="0"/>
  <rowBreaks count="1" manualBreakCount="1"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</vt:lpstr>
      <vt:lpstr>Лист!Заголовки_для_печати</vt:lpstr>
      <vt:lpstr>Лист!Область_печати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2023-04-27T06:47:54Z</cp:lastPrinted>
  <dcterms:created xsi:type="dcterms:W3CDTF">2009-06-17T07:34:38Z</dcterms:created>
  <dcterms:modified xsi:type="dcterms:W3CDTF">2023-04-27T06:47:59Z</dcterms:modified>
</cp:coreProperties>
</file>