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Лист!$A$1:$D$79</definedName>
  </definedNames>
  <calcPr calcId="124519"/>
</workbook>
</file>

<file path=xl/calcChain.xml><?xml version="1.0" encoding="utf-8"?>
<calcChain xmlns="http://schemas.openxmlformats.org/spreadsheetml/2006/main">
  <c r="C74" i="1"/>
  <c r="D9" l="1"/>
  <c r="C5" l="1"/>
  <c r="C4" s="1"/>
  <c r="B5"/>
  <c r="B4" s="1"/>
  <c r="C17"/>
  <c r="C12" l="1"/>
  <c r="D5"/>
  <c r="B12"/>
  <c r="E8" l="1"/>
  <c r="C23"/>
  <c r="C61" l="1"/>
  <c r="B17" l="1"/>
  <c r="F8" l="1"/>
  <c r="C26" l="1"/>
  <c r="B26"/>
  <c r="B74" l="1"/>
  <c r="C66" l="1"/>
  <c r="H18" l="1"/>
  <c r="I18" s="1"/>
  <c r="C36" l="1"/>
  <c r="B23"/>
  <c r="D23" l="1"/>
  <c r="D41" l="1"/>
  <c r="D42"/>
  <c r="D47" l="1"/>
  <c r="D7"/>
  <c r="C55"/>
  <c r="B55"/>
  <c r="D4"/>
  <c r="C40"/>
  <c r="B40"/>
  <c r="D19"/>
  <c r="D20"/>
  <c r="D34"/>
  <c r="B66"/>
  <c r="C69"/>
  <c r="C65" s="1"/>
  <c r="B69"/>
  <c r="B49"/>
  <c r="B44"/>
  <c r="B36"/>
  <c r="B30"/>
  <c r="B61"/>
  <c r="D27"/>
  <c r="D53"/>
  <c r="D54"/>
  <c r="D38"/>
  <c r="D37"/>
  <c r="D8"/>
  <c r="D51"/>
  <c r="C30"/>
  <c r="D32"/>
  <c r="D31"/>
  <c r="C44"/>
  <c r="C49"/>
  <c r="D58"/>
  <c r="D59"/>
  <c r="D52"/>
  <c r="D46"/>
  <c r="D33"/>
  <c r="D28"/>
  <c r="D29"/>
  <c r="D22"/>
  <c r="D25"/>
  <c r="D13"/>
  <c r="D6"/>
  <c r="D16"/>
  <c r="D21"/>
  <c r="D35"/>
  <c r="D39"/>
  <c r="D43"/>
  <c r="D48"/>
  <c r="D50"/>
  <c r="B65" l="1"/>
  <c r="L65" s="1"/>
  <c r="C63"/>
  <c r="M65" s="1"/>
  <c r="D40"/>
  <c r="D30"/>
  <c r="D12"/>
  <c r="D36"/>
  <c r="D55"/>
  <c r="D26"/>
  <c r="D49"/>
  <c r="D44"/>
  <c r="D61"/>
  <c r="D17"/>
  <c r="F65" l="1"/>
  <c r="E65"/>
</calcChain>
</file>

<file path=xl/sharedStrings.xml><?xml version="1.0" encoding="utf-8"?>
<sst xmlns="http://schemas.openxmlformats.org/spreadsheetml/2006/main" count="82" uniqueCount="60">
  <si>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</si>
  <si>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</si>
  <si>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</si>
  <si>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</si>
  <si>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</si>
  <si>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</si>
  <si>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</si>
  <si>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</si>
  <si>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</si>
  <si>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</si>
  <si>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</si>
  <si>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</si>
  <si>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</si>
  <si>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</si>
  <si>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</si>
  <si>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</si>
  <si>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</si>
  <si>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</si>
  <si>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</si>
  <si>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</si>
  <si>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</si>
  <si>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</si>
  <si>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</si>
  <si>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</si>
  <si>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</si>
  <si>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</si>
  <si>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</si>
  <si>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</si>
  <si>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</si>
  <si>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</si>
  <si>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</si>
  <si>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</si>
  <si>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</si>
  <si>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</si>
  <si>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>субсидии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</si>
  <si>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</si>
  <si>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</si>
  <si>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</si>
  <si>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</si>
  <si>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</si>
  <si>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</si>
  <si>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</si>
  <si>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</si>
  <si>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</si>
  <si>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</si>
  <si>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</si>
  <si>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</si>
  <si>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</si>
  <si>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</si>
  <si>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</si>
  <si>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</si>
  <si>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</si>
  <si>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</si>
  <si>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Заместитель главы Администрации города Таганрога - 
начальник Финансового управления г. Таганрога</t>
  </si>
  <si>
    <t>Дотации</t>
  </si>
  <si>
    <t>Протасова Н.Н.</t>
  </si>
  <si>
    <t>План на 
2023 год</t>
  </si>
  <si>
    <t xml:space="preserve">                ИСПОЛНЕНИЕ БЮДЖЕТА  ГОРОДА ТАГАНРОГА НА 1 МАРТА 2023</t>
  </si>
  <si>
    <t>Исполнено на 01.03.2023</t>
  </si>
  <si>
    <t>Прочие безвозмездные поступления в бюджеты городских округов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</si>
</sst>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98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165" fontId="4" fillId="0" borderId="0" xfId="0" applyNumberFormat="1" applyFont="1" applyAlignment="1">
      <alignment horizontal="center"/>
    </xf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165" fontId="4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4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7" fillId="0" borderId="7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0" fontId="12" fillId="0" borderId="0" xfId="2"/>
    <xf numFmtId="165" fontId="16" fillId="2" borderId="1" xfId="0" applyNumberFormat="1" applyFont="1" applyFill="1" applyBorder="1" applyAlignment="1">
      <alignment horizontal="center" vertical="center"/>
    </xf>
    <xf numFmtId="165" fontId="16" fillId="4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A174"/>
  <sheetViews>
    <sheetView tabSelected="1" topLeftCell="A37" zoomScaleSheetLayoutView="90" workbookViewId="0">
      <selection activeCell="D56" sqref="D56"/>
    </sheetView>
  </sheetViews>
  <sheetFormatPr defaultRowHeight="12.75"/>
  <cols>
    <col min="1" max="1" width="73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35" width="9.140625" style="4" customWidth="1"/>
    <col min="36" max="16384" width="9.140625" style="4"/>
  </cols>
  <sheetData>
    <row r="1" spans="1:27" ht="18.75" customHeight="1">
      <c r="A1" s="95" t="s">
        <v>57</v>
      </c>
      <c r="B1" s="95"/>
      <c r="C1" s="95"/>
      <c r="D1" s="95"/>
    </row>
    <row r="2" spans="1:27" ht="12.75" customHeight="1">
      <c r="A2" s="26"/>
      <c r="B2" s="27"/>
      <c r="C2" s="27"/>
      <c r="D2" s="9" t="s">
        <v>41</v>
      </c>
    </row>
    <row r="3" spans="1:27" ht="42" customHeight="1">
      <c r="A3" s="28" t="s">
        <v>0</v>
      </c>
      <c r="B3" s="29" t="s">
        <v>56</v>
      </c>
      <c r="C3" s="29" t="s">
        <v>58</v>
      </c>
      <c r="D3" s="29" t="s">
        <v>1</v>
      </c>
      <c r="L3" s="14"/>
    </row>
    <row r="4" spans="1:27" ht="25.5" customHeight="1">
      <c r="A4" s="30" t="s">
        <v>2</v>
      </c>
      <c r="B4" s="71">
        <f>8951656.5-B5</f>
        <v>3324146.7</v>
      </c>
      <c r="C4" s="71">
        <f>981826.2-C5</f>
        <v>109982.69999999995</v>
      </c>
      <c r="D4" s="31">
        <f t="shared" ref="D4:D13" si="0">C4/B4*100</f>
        <v>3.3085994670451804</v>
      </c>
      <c r="H4" s="12"/>
      <c r="I4" s="12"/>
    </row>
    <row r="5" spans="1:27" ht="35.25" customHeight="1">
      <c r="A5" s="30" t="s">
        <v>51</v>
      </c>
      <c r="B5" s="71">
        <f>SUM(B6:B11)</f>
        <v>5627509.7999999998</v>
      </c>
      <c r="C5" s="71">
        <f>SUM(C6:C11)</f>
        <v>871843.5</v>
      </c>
      <c r="D5" s="31">
        <f>C5/B5*100</f>
        <v>15.492527440822936</v>
      </c>
      <c r="H5" s="12"/>
      <c r="I5" s="12"/>
    </row>
    <row r="6" spans="1:27" ht="28.5" customHeight="1">
      <c r="A6" s="33" t="s">
        <v>3</v>
      </c>
      <c r="B6" s="34">
        <v>4383199</v>
      </c>
      <c r="C6" s="34">
        <v>827425.6</v>
      </c>
      <c r="D6" s="32">
        <f t="shared" si="0"/>
        <v>18.877208176037637</v>
      </c>
      <c r="E6" s="1"/>
      <c r="H6" s="12"/>
      <c r="I6" s="12"/>
      <c r="AA6" s="79"/>
    </row>
    <row r="7" spans="1:27" ht="21.75" customHeight="1">
      <c r="A7" s="33" t="s">
        <v>4</v>
      </c>
      <c r="B7" s="34">
        <v>1108171.2</v>
      </c>
      <c r="C7" s="34">
        <v>25370</v>
      </c>
      <c r="D7" s="32">
        <f>C7/B7*100</f>
        <v>2.2893574566817834</v>
      </c>
      <c r="H7" s="12"/>
      <c r="I7" s="12"/>
      <c r="AA7" s="79"/>
    </row>
    <row r="8" spans="1:27" ht="24.75" customHeight="1">
      <c r="A8" s="33" t="s">
        <v>20</v>
      </c>
      <c r="B8" s="34">
        <v>98855</v>
      </c>
      <c r="C8" s="34">
        <v>14478.8</v>
      </c>
      <c r="D8" s="32">
        <f t="shared" si="0"/>
        <v>14.646502453087857</v>
      </c>
      <c r="E8" s="14">
        <f>C4+C6+C7+C8+C9+C10+C11</f>
        <v>981826.2</v>
      </c>
      <c r="F8" s="14">
        <f>C12-E8</f>
        <v>0</v>
      </c>
      <c r="H8" s="12"/>
      <c r="I8" s="12"/>
    </row>
    <row r="9" spans="1:27" ht="18.75">
      <c r="A9" s="35" t="s">
        <v>54</v>
      </c>
      <c r="B9" s="34">
        <v>37284.6</v>
      </c>
      <c r="C9" s="34">
        <v>6214.2</v>
      </c>
      <c r="D9" s="32">
        <f t="shared" si="0"/>
        <v>16.666934873915771</v>
      </c>
      <c r="H9" s="12"/>
      <c r="I9" s="12"/>
    </row>
    <row r="10" spans="1:27" ht="37.5">
      <c r="A10" s="33" t="s">
        <v>59</v>
      </c>
      <c r="B10" s="34">
        <v>0</v>
      </c>
      <c r="C10" s="34">
        <v>400</v>
      </c>
      <c r="D10" s="32"/>
      <c r="H10" s="12"/>
      <c r="I10" s="12"/>
    </row>
    <row r="11" spans="1:27" ht="61.5" customHeight="1">
      <c r="A11" s="33" t="s">
        <v>21</v>
      </c>
      <c r="B11" s="34">
        <v>0</v>
      </c>
      <c r="C11" s="34">
        <v>-2045.1</v>
      </c>
      <c r="D11" s="32"/>
      <c r="H11" s="12"/>
      <c r="I11" s="12"/>
    </row>
    <row r="12" spans="1:27" ht="24" customHeight="1">
      <c r="A12" s="36" t="s">
        <v>5</v>
      </c>
      <c r="B12" s="37">
        <f>SUM(B4:B5)</f>
        <v>8951656.5</v>
      </c>
      <c r="C12" s="37">
        <f>SUM(C4:C5)</f>
        <v>981826.2</v>
      </c>
      <c r="D12" s="37">
        <f t="shared" si="0"/>
        <v>10.96809512295294</v>
      </c>
      <c r="E12" s="19"/>
      <c r="F12" s="19"/>
      <c r="H12" s="12"/>
      <c r="I12" s="12"/>
    </row>
    <row r="13" spans="1:27" ht="0.75" customHeight="1">
      <c r="A13" s="30"/>
      <c r="B13" s="80"/>
      <c r="C13" s="81"/>
      <c r="D13" s="37" t="e">
        <f t="shared" si="0"/>
        <v>#DIV/0!</v>
      </c>
      <c r="H13" s="12"/>
      <c r="I13" s="12"/>
    </row>
    <row r="14" spans="1:27" ht="12.75" customHeight="1">
      <c r="A14" s="30"/>
      <c r="B14" s="82"/>
      <c r="C14" s="83"/>
      <c r="D14" s="38"/>
      <c r="E14" s="15"/>
      <c r="F14" s="15"/>
      <c r="H14" s="12"/>
      <c r="I14" s="12"/>
    </row>
    <row r="15" spans="1:27" ht="18.75">
      <c r="A15" s="28" t="s">
        <v>6</v>
      </c>
      <c r="B15" s="84"/>
      <c r="C15" s="84"/>
      <c r="D15" s="39"/>
      <c r="H15" s="12"/>
      <c r="I15" s="12"/>
    </row>
    <row r="16" spans="1:27" ht="24.75" customHeight="1">
      <c r="A16" s="40" t="s">
        <v>7</v>
      </c>
      <c r="B16" s="88">
        <v>653822.19999999995</v>
      </c>
      <c r="C16" s="88">
        <v>88755.9</v>
      </c>
      <c r="D16" s="38">
        <f t="shared" ref="D16:D21" si="1">C16/B16*100</f>
        <v>13.574929086225582</v>
      </c>
      <c r="F16" s="72"/>
      <c r="G16" s="72"/>
      <c r="H16" s="12"/>
      <c r="I16" s="12"/>
    </row>
    <row r="17" spans="1:12" ht="24.75" customHeight="1">
      <c r="A17" s="41" t="s">
        <v>32</v>
      </c>
      <c r="B17" s="34">
        <f>B16-B19</f>
        <v>623823</v>
      </c>
      <c r="C17" s="34">
        <f>C16-C19</f>
        <v>85815.799999999988</v>
      </c>
      <c r="D17" s="42">
        <f t="shared" si="1"/>
        <v>13.756434116728622</v>
      </c>
      <c r="F17" s="72"/>
      <c r="G17" s="72"/>
      <c r="H17" s="12"/>
      <c r="I17" s="12"/>
    </row>
    <row r="18" spans="1:12" ht="24.75" customHeight="1">
      <c r="A18" s="43" t="s">
        <v>33</v>
      </c>
      <c r="B18" s="34">
        <v>22726.3</v>
      </c>
      <c r="C18" s="34">
        <v>0</v>
      </c>
      <c r="D18" s="42">
        <v>0</v>
      </c>
      <c r="E18" s="11" t="s">
        <v>42</v>
      </c>
      <c r="F18" s="97" t="s">
        <v>47</v>
      </c>
      <c r="G18" s="97"/>
      <c r="H18" s="12">
        <f t="shared" ref="H18" si="2">C18/B18*100</f>
        <v>0</v>
      </c>
      <c r="I18" s="12">
        <f t="shared" ref="I18" si="3">H18-D18</f>
        <v>0</v>
      </c>
      <c r="L18" s="25"/>
    </row>
    <row r="19" spans="1:12" ht="24.75" customHeight="1">
      <c r="A19" s="41" t="s">
        <v>31</v>
      </c>
      <c r="B19" s="34">
        <v>29999.200000000001</v>
      </c>
      <c r="C19" s="34">
        <v>2940.1</v>
      </c>
      <c r="D19" s="42">
        <f t="shared" si="1"/>
        <v>9.8005946825248671</v>
      </c>
      <c r="E19" s="4" t="s">
        <v>43</v>
      </c>
      <c r="F19" s="72"/>
      <c r="G19" s="72"/>
      <c r="H19" s="12"/>
      <c r="I19" s="12"/>
    </row>
    <row r="20" spans="1:12" ht="24.75" hidden="1" customHeight="1">
      <c r="A20" s="41" t="s">
        <v>34</v>
      </c>
      <c r="B20" s="73"/>
      <c r="C20" s="73">
        <v>0</v>
      </c>
      <c r="D20" s="42" t="e">
        <f t="shared" si="1"/>
        <v>#DIV/0!</v>
      </c>
      <c r="F20" s="72"/>
      <c r="G20" s="72"/>
      <c r="H20" s="12"/>
      <c r="I20" s="12"/>
    </row>
    <row r="21" spans="1:12" s="13" customFormat="1" ht="30" customHeight="1">
      <c r="A21" s="44" t="s">
        <v>8</v>
      </c>
      <c r="B21" s="88">
        <v>257</v>
      </c>
      <c r="C21" s="88">
        <v>0</v>
      </c>
      <c r="D21" s="45">
        <f t="shared" si="1"/>
        <v>0</v>
      </c>
      <c r="E21" s="10"/>
      <c r="F21" s="72"/>
      <c r="G21" s="72"/>
      <c r="H21" s="12"/>
      <c r="I21" s="12"/>
    </row>
    <row r="22" spans="1:12" s="13" customFormat="1" ht="39" customHeight="1">
      <c r="A22" s="44" t="s">
        <v>9</v>
      </c>
      <c r="B22" s="88">
        <v>73718</v>
      </c>
      <c r="C22" s="88">
        <v>9097.7000000000007</v>
      </c>
      <c r="D22" s="45">
        <f t="shared" ref="D22:D33" si="4">C22/B22*100</f>
        <v>12.341219240890963</v>
      </c>
      <c r="E22" s="10"/>
      <c r="F22" s="72"/>
      <c r="G22" s="72"/>
      <c r="H22" s="12"/>
      <c r="I22" s="12"/>
    </row>
    <row r="23" spans="1:12" ht="24.75" customHeight="1">
      <c r="A23" s="41" t="s">
        <v>32</v>
      </c>
      <c r="B23" s="34">
        <f>B22-B24</f>
        <v>63173.599999999999</v>
      </c>
      <c r="C23" s="34">
        <f>C22-C24</f>
        <v>9097.7000000000007</v>
      </c>
      <c r="D23" s="42">
        <f t="shared" si="4"/>
        <v>14.40111059049983</v>
      </c>
      <c r="F23" s="72"/>
      <c r="G23" s="72"/>
      <c r="H23" s="12"/>
      <c r="I23" s="12"/>
    </row>
    <row r="24" spans="1:12" ht="24.75" customHeight="1">
      <c r="A24" s="41" t="s">
        <v>31</v>
      </c>
      <c r="B24" s="34">
        <v>10544.4</v>
      </c>
      <c r="C24" s="34">
        <v>0</v>
      </c>
      <c r="D24" s="42">
        <v>0</v>
      </c>
      <c r="F24" s="72"/>
      <c r="G24" s="72"/>
      <c r="H24" s="12"/>
      <c r="I24" s="12"/>
    </row>
    <row r="25" spans="1:12" ht="28.5" customHeight="1">
      <c r="A25" s="40" t="s">
        <v>10</v>
      </c>
      <c r="B25" s="88">
        <v>460116.7</v>
      </c>
      <c r="C25" s="88">
        <v>69122.7</v>
      </c>
      <c r="D25" s="46">
        <f t="shared" si="4"/>
        <v>15.022862678098839</v>
      </c>
      <c r="E25" s="8"/>
      <c r="F25" s="72"/>
      <c r="G25" s="72"/>
      <c r="H25" s="12"/>
      <c r="I25" s="12"/>
    </row>
    <row r="26" spans="1:12" ht="22.5" customHeight="1">
      <c r="A26" s="41" t="s">
        <v>15</v>
      </c>
      <c r="B26" s="34">
        <f>B25-B27</f>
        <v>322932.59999999998</v>
      </c>
      <c r="C26" s="34">
        <f>C25-C27</f>
        <v>69066.5</v>
      </c>
      <c r="D26" s="42">
        <f t="shared" si="4"/>
        <v>21.387280194071458</v>
      </c>
      <c r="E26" s="8"/>
      <c r="F26" s="72"/>
      <c r="G26" s="72"/>
      <c r="H26" s="12"/>
      <c r="I26" s="12"/>
    </row>
    <row r="27" spans="1:12" ht="21" customHeight="1">
      <c r="A27" s="41" t="s">
        <v>31</v>
      </c>
      <c r="B27" s="34">
        <v>137184.1</v>
      </c>
      <c r="C27" s="34">
        <v>56.2</v>
      </c>
      <c r="D27" s="42">
        <f t="shared" si="4"/>
        <v>4.0966846740985288E-2</v>
      </c>
      <c r="E27" s="8"/>
      <c r="F27" s="72"/>
      <c r="G27" s="72"/>
      <c r="H27" s="12"/>
      <c r="I27" s="12"/>
    </row>
    <row r="28" spans="1:12" ht="23.25" hidden="1" customHeight="1">
      <c r="A28" s="41" t="s">
        <v>34</v>
      </c>
      <c r="B28" s="73"/>
      <c r="C28" s="73">
        <v>0</v>
      </c>
      <c r="D28" s="32" t="e">
        <f t="shared" si="4"/>
        <v>#DIV/0!</v>
      </c>
      <c r="F28" s="2"/>
      <c r="G28" s="2"/>
      <c r="H28" s="12"/>
      <c r="I28" s="12"/>
    </row>
    <row r="29" spans="1:12" ht="20.25" customHeight="1">
      <c r="A29" s="47" t="s">
        <v>11</v>
      </c>
      <c r="B29" s="88">
        <v>1100139.8999999999</v>
      </c>
      <c r="C29" s="88">
        <v>41443.699999999997</v>
      </c>
      <c r="D29" s="38">
        <f t="shared" si="4"/>
        <v>3.7671299804688472</v>
      </c>
      <c r="E29" s="14"/>
      <c r="F29" s="72"/>
      <c r="G29" s="72"/>
      <c r="H29" s="12"/>
      <c r="I29" s="12"/>
    </row>
    <row r="30" spans="1:12" ht="20.25" customHeight="1">
      <c r="A30" s="41" t="s">
        <v>32</v>
      </c>
      <c r="B30" s="34">
        <f>B29-B32</f>
        <v>363902.79999999993</v>
      </c>
      <c r="C30" s="34">
        <f>C29-C32</f>
        <v>41443.699999999997</v>
      </c>
      <c r="D30" s="32">
        <f t="shared" si="4"/>
        <v>11.388673019278777</v>
      </c>
      <c r="F30" s="72"/>
      <c r="G30" s="72"/>
      <c r="H30" s="12"/>
      <c r="I30" s="12"/>
    </row>
    <row r="31" spans="1:12" ht="47.25" customHeight="1">
      <c r="A31" s="48" t="s">
        <v>48</v>
      </c>
      <c r="B31" s="34">
        <v>85849.3</v>
      </c>
      <c r="C31" s="34">
        <v>6115.7</v>
      </c>
      <c r="D31" s="32">
        <f>C31/B31*100</f>
        <v>7.1237622205422753</v>
      </c>
      <c r="F31" s="72"/>
      <c r="G31" s="72"/>
      <c r="H31" s="12"/>
      <c r="I31" s="12"/>
      <c r="K31" s="15"/>
      <c r="L31" s="15"/>
    </row>
    <row r="32" spans="1:12" ht="20.25" customHeight="1">
      <c r="A32" s="41" t="s">
        <v>31</v>
      </c>
      <c r="B32" s="93">
        <v>736237.1</v>
      </c>
      <c r="C32" s="34">
        <v>0</v>
      </c>
      <c r="D32" s="32">
        <f>C32/B32*100</f>
        <v>0</v>
      </c>
      <c r="F32" s="72"/>
      <c r="G32" s="72"/>
      <c r="H32" s="12"/>
      <c r="I32" s="12"/>
    </row>
    <row r="33" spans="1:10" ht="22.5" hidden="1" customHeight="1">
      <c r="A33" s="49" t="s">
        <v>34</v>
      </c>
      <c r="B33" s="75"/>
      <c r="C33" s="73">
        <v>0</v>
      </c>
      <c r="D33" s="42" t="e">
        <f t="shared" si="4"/>
        <v>#DIV/0!</v>
      </c>
      <c r="F33" s="2"/>
      <c r="G33" s="3"/>
      <c r="H33" s="12"/>
      <c r="I33" s="12"/>
    </row>
    <row r="34" spans="1:10" ht="21" customHeight="1">
      <c r="A34" s="40" t="s">
        <v>13</v>
      </c>
      <c r="B34" s="88">
        <v>323</v>
      </c>
      <c r="C34" s="88">
        <v>0</v>
      </c>
      <c r="D34" s="38">
        <f>C34/B34*100</f>
        <v>0</v>
      </c>
      <c r="F34" s="2"/>
      <c r="G34" s="3"/>
      <c r="H34" s="12"/>
      <c r="I34" s="12"/>
    </row>
    <row r="35" spans="1:10" ht="19.5" customHeight="1">
      <c r="A35" s="50" t="s">
        <v>14</v>
      </c>
      <c r="B35" s="88">
        <v>3846278.4</v>
      </c>
      <c r="C35" s="88">
        <v>581910.80000000005</v>
      </c>
      <c r="D35" s="31">
        <f t="shared" ref="D35:D47" si="5">C35/B35*100</f>
        <v>15.129190856283312</v>
      </c>
      <c r="F35" s="72"/>
      <c r="G35" s="72"/>
      <c r="H35" s="12"/>
      <c r="I35" s="12"/>
    </row>
    <row r="36" spans="1:10" ht="22.5" customHeight="1">
      <c r="A36" s="41" t="s">
        <v>15</v>
      </c>
      <c r="B36" s="34">
        <f>B35-B37</f>
        <v>1175629.2999999998</v>
      </c>
      <c r="C36" s="34">
        <f>C35-C37</f>
        <v>197086.80000000005</v>
      </c>
      <c r="D36" s="32">
        <f t="shared" si="5"/>
        <v>16.764366114386576</v>
      </c>
      <c r="F36" s="2"/>
      <c r="G36" s="3"/>
      <c r="H36" s="12"/>
      <c r="I36" s="12"/>
    </row>
    <row r="37" spans="1:10" ht="21.75" customHeight="1">
      <c r="A37" s="41" t="s">
        <v>31</v>
      </c>
      <c r="B37" s="34">
        <v>2670649.1</v>
      </c>
      <c r="C37" s="34">
        <v>384824</v>
      </c>
      <c r="D37" s="32">
        <f t="shared" si="5"/>
        <v>14.409380850520574</v>
      </c>
      <c r="F37" s="2"/>
      <c r="G37" s="3"/>
      <c r="H37" s="12"/>
      <c r="I37" s="12"/>
    </row>
    <row r="38" spans="1:10" ht="21.75" hidden="1" customHeight="1">
      <c r="A38" s="41" t="s">
        <v>34</v>
      </c>
      <c r="B38" s="73"/>
      <c r="C38" s="73">
        <v>0</v>
      </c>
      <c r="D38" s="42" t="e">
        <f t="shared" si="5"/>
        <v>#DIV/0!</v>
      </c>
      <c r="F38" s="2"/>
      <c r="G38" s="3"/>
      <c r="H38" s="12"/>
      <c r="I38" s="12"/>
      <c r="J38" s="13"/>
    </row>
    <row r="39" spans="1:10" ht="24" customHeight="1">
      <c r="A39" s="40" t="s">
        <v>22</v>
      </c>
      <c r="B39" s="88">
        <v>446123.8</v>
      </c>
      <c r="C39" s="88">
        <v>55341.5</v>
      </c>
      <c r="D39" s="38">
        <f t="shared" si="5"/>
        <v>12.404964720555146</v>
      </c>
      <c r="F39" s="72"/>
      <c r="G39" s="72"/>
      <c r="H39" s="12"/>
      <c r="I39" s="12"/>
    </row>
    <row r="40" spans="1:10" ht="21" customHeight="1">
      <c r="A40" s="41" t="s">
        <v>15</v>
      </c>
      <c r="B40" s="34">
        <f>B39-B41</f>
        <v>433796.6</v>
      </c>
      <c r="C40" s="34">
        <f>C39-C41</f>
        <v>55341.5</v>
      </c>
      <c r="D40" s="42">
        <f t="shared" si="5"/>
        <v>12.757476660720716</v>
      </c>
      <c r="F40" s="2"/>
      <c r="G40" s="3"/>
      <c r="H40" s="12"/>
      <c r="I40" s="12"/>
    </row>
    <row r="41" spans="1:10" ht="21" customHeight="1">
      <c r="A41" s="41" t="s">
        <v>31</v>
      </c>
      <c r="B41" s="34">
        <v>12327.2</v>
      </c>
      <c r="C41" s="34">
        <v>0</v>
      </c>
      <c r="D41" s="42">
        <f t="shared" si="5"/>
        <v>0</v>
      </c>
      <c r="F41" s="2"/>
      <c r="G41" s="3"/>
      <c r="H41" s="12"/>
      <c r="I41" s="12"/>
    </row>
    <row r="42" spans="1:10" ht="21" hidden="1" customHeight="1">
      <c r="A42" s="41" t="s">
        <v>34</v>
      </c>
      <c r="B42" s="73"/>
      <c r="C42" s="76">
        <v>0</v>
      </c>
      <c r="D42" s="42" t="e">
        <f t="shared" si="5"/>
        <v>#DIV/0!</v>
      </c>
      <c r="F42" s="2"/>
      <c r="G42" s="3"/>
      <c r="H42" s="12"/>
      <c r="I42" s="12"/>
    </row>
    <row r="43" spans="1:10" ht="19.5" customHeight="1">
      <c r="A43" s="51" t="s">
        <v>23</v>
      </c>
      <c r="B43" s="89">
        <v>6828.6</v>
      </c>
      <c r="C43" s="89">
        <v>7.2</v>
      </c>
      <c r="D43" s="52">
        <f t="shared" si="5"/>
        <v>0.10543888937703189</v>
      </c>
      <c r="F43" s="72"/>
      <c r="G43" s="72"/>
      <c r="H43" s="12"/>
      <c r="I43" s="12"/>
    </row>
    <row r="44" spans="1:10" ht="23.25" customHeight="1">
      <c r="A44" s="53" t="s">
        <v>15</v>
      </c>
      <c r="B44" s="94">
        <f>B43-B45</f>
        <v>6828.6</v>
      </c>
      <c r="C44" s="94">
        <f>C43-C45</f>
        <v>7.2</v>
      </c>
      <c r="D44" s="54">
        <f t="shared" si="5"/>
        <v>0.10543888937703189</v>
      </c>
      <c r="F44" s="2"/>
      <c r="G44" s="3"/>
      <c r="H44" s="12"/>
      <c r="I44" s="12"/>
    </row>
    <row r="45" spans="1:10" ht="21.75" customHeight="1">
      <c r="A45" s="41" t="s">
        <v>31</v>
      </c>
      <c r="B45" s="94">
        <v>0</v>
      </c>
      <c r="C45" s="94">
        <v>0</v>
      </c>
      <c r="D45" s="54"/>
      <c r="F45" s="2"/>
      <c r="G45" s="3"/>
      <c r="H45" s="12"/>
      <c r="I45" s="12"/>
    </row>
    <row r="46" spans="1:10" ht="0.75" customHeight="1">
      <c r="A46" s="55" t="s">
        <v>12</v>
      </c>
      <c r="B46" s="86"/>
      <c r="C46" s="86"/>
      <c r="D46" s="56" t="e">
        <f t="shared" si="5"/>
        <v>#DIV/0!</v>
      </c>
      <c r="F46" s="2"/>
      <c r="G46" s="3"/>
      <c r="H46" s="12"/>
      <c r="I46" s="12"/>
    </row>
    <row r="47" spans="1:10" s="13" customFormat="1" ht="15.75" hidden="1" customHeight="1">
      <c r="A47" s="49" t="s">
        <v>34</v>
      </c>
      <c r="B47" s="85"/>
      <c r="C47" s="85">
        <v>0</v>
      </c>
      <c r="D47" s="57" t="e">
        <f t="shared" si="5"/>
        <v>#DIV/0!</v>
      </c>
      <c r="F47" s="2"/>
      <c r="G47" s="2"/>
      <c r="H47" s="12"/>
      <c r="I47" s="12"/>
    </row>
    <row r="48" spans="1:10" ht="20.25" customHeight="1">
      <c r="A48" s="58" t="s">
        <v>16</v>
      </c>
      <c r="B48" s="90">
        <v>2029347.2</v>
      </c>
      <c r="C48" s="90">
        <v>398652</v>
      </c>
      <c r="D48" s="59">
        <f t="shared" ref="D48:D59" si="6">C48/B48*100</f>
        <v>19.644346714056617</v>
      </c>
      <c r="F48" s="72"/>
      <c r="G48" s="72"/>
      <c r="H48" s="12"/>
      <c r="I48" s="12"/>
    </row>
    <row r="49" spans="1:23" ht="24" customHeight="1">
      <c r="A49" s="41" t="s">
        <v>15</v>
      </c>
      <c r="B49" s="34">
        <f>B48-B50</f>
        <v>71669.800000000047</v>
      </c>
      <c r="C49" s="34">
        <f>C48-C50</f>
        <v>12423.599999999977</v>
      </c>
      <c r="D49" s="42">
        <f t="shared" si="6"/>
        <v>17.334497933578675</v>
      </c>
      <c r="F49" s="72"/>
      <c r="G49" s="72"/>
      <c r="H49" s="12"/>
      <c r="I49" s="12"/>
    </row>
    <row r="50" spans="1:23" ht="25.5" customHeight="1">
      <c r="A50" s="41" t="s">
        <v>31</v>
      </c>
      <c r="B50" s="34">
        <v>1957677.4</v>
      </c>
      <c r="C50" s="34">
        <v>386228.4</v>
      </c>
      <c r="D50" s="42">
        <f t="shared" si="6"/>
        <v>19.728909369848168</v>
      </c>
      <c r="F50" s="72"/>
      <c r="G50" s="72"/>
      <c r="H50" s="12"/>
      <c r="I50" s="12"/>
    </row>
    <row r="51" spans="1:23" ht="18.75" hidden="1" customHeight="1">
      <c r="A51" s="41" t="s">
        <v>34</v>
      </c>
      <c r="B51" s="73"/>
      <c r="C51" s="73">
        <v>0</v>
      </c>
      <c r="D51" s="42" t="e">
        <f t="shared" si="6"/>
        <v>#DIV/0!</v>
      </c>
      <c r="F51" s="72"/>
      <c r="G51" s="72"/>
      <c r="H51" s="12"/>
      <c r="I51" s="12"/>
    </row>
    <row r="52" spans="1:23" ht="18.75" customHeight="1">
      <c r="A52" s="47" t="s">
        <v>24</v>
      </c>
      <c r="B52" s="88">
        <v>140971.29999999999</v>
      </c>
      <c r="C52" s="88">
        <v>20586.900000000001</v>
      </c>
      <c r="D52" s="38">
        <f t="shared" si="6"/>
        <v>14.603610805887444</v>
      </c>
      <c r="F52" s="72"/>
      <c r="G52" s="72"/>
      <c r="H52" s="12"/>
      <c r="I52" s="12"/>
    </row>
    <row r="53" spans="1:23" ht="33.75" hidden="1" customHeight="1">
      <c r="A53" s="48" t="s">
        <v>25</v>
      </c>
      <c r="B53" s="87"/>
      <c r="C53" s="73"/>
      <c r="D53" s="38" t="e">
        <f t="shared" si="6"/>
        <v>#DIV/0!</v>
      </c>
      <c r="F53" s="72"/>
      <c r="G53" s="72"/>
      <c r="H53" s="12"/>
      <c r="I53" s="12"/>
    </row>
    <row r="54" spans="1:23" ht="0.75" hidden="1" customHeight="1">
      <c r="A54" s="48" t="s">
        <v>26</v>
      </c>
      <c r="B54" s="73"/>
      <c r="C54" s="73"/>
      <c r="D54" s="38" t="e">
        <f t="shared" si="6"/>
        <v>#DIV/0!</v>
      </c>
      <c r="F54" s="72"/>
      <c r="G54" s="72"/>
      <c r="H54" s="12"/>
      <c r="I54" s="12"/>
    </row>
    <row r="55" spans="1:23" ht="21.75" customHeight="1">
      <c r="A55" s="41" t="s">
        <v>15</v>
      </c>
      <c r="B55" s="34">
        <f>B52-B56</f>
        <v>140971.29999999999</v>
      </c>
      <c r="C55" s="34">
        <f>C52-C56</f>
        <v>20586.900000000001</v>
      </c>
      <c r="D55" s="42">
        <f t="shared" si="6"/>
        <v>14.603610805887444</v>
      </c>
      <c r="F55" s="72"/>
      <c r="G55" s="72"/>
      <c r="H55" s="12"/>
      <c r="I55" s="12"/>
    </row>
    <row r="56" spans="1:23" ht="20.25" customHeight="1">
      <c r="A56" s="41" t="s">
        <v>31</v>
      </c>
      <c r="B56" s="34">
        <v>0</v>
      </c>
      <c r="C56" s="34">
        <v>0</v>
      </c>
      <c r="D56" s="42"/>
      <c r="F56" s="72"/>
      <c r="G56" s="72"/>
      <c r="H56" s="12"/>
      <c r="I56" s="12"/>
    </row>
    <row r="57" spans="1:23" ht="20.25" hidden="1" customHeight="1">
      <c r="A57" s="41" t="s">
        <v>34</v>
      </c>
      <c r="B57" s="73"/>
      <c r="C57" s="73">
        <v>0</v>
      </c>
      <c r="D57" s="42">
        <v>0</v>
      </c>
      <c r="F57" s="72"/>
      <c r="G57" s="72"/>
      <c r="H57" s="12"/>
      <c r="I57" s="12"/>
    </row>
    <row r="58" spans="1:23" s="21" customFormat="1" ht="27" customHeight="1">
      <c r="A58" s="47" t="s">
        <v>27</v>
      </c>
      <c r="B58" s="88">
        <v>1210</v>
      </c>
      <c r="C58" s="88">
        <v>0</v>
      </c>
      <c r="D58" s="38">
        <f t="shared" si="6"/>
        <v>0</v>
      </c>
      <c r="F58" s="22"/>
      <c r="G58" s="22"/>
      <c r="H58" s="23"/>
      <c r="I58" s="23"/>
    </row>
    <row r="59" spans="1:23" ht="40.5" customHeight="1">
      <c r="A59" s="40" t="s">
        <v>28</v>
      </c>
      <c r="B59" s="88">
        <v>156913.70000000001</v>
      </c>
      <c r="C59" s="88">
        <v>17630.5</v>
      </c>
      <c r="D59" s="38">
        <f t="shared" si="6"/>
        <v>11.23579394278511</v>
      </c>
      <c r="E59" s="14"/>
      <c r="F59" s="72"/>
      <c r="G59" s="72"/>
      <c r="H59" s="12"/>
      <c r="I59" s="12"/>
    </row>
    <row r="60" spans="1:23" ht="1.5" customHeight="1">
      <c r="A60" s="41"/>
      <c r="B60" s="77"/>
      <c r="C60" s="78"/>
      <c r="D60" s="42"/>
      <c r="F60" s="3"/>
      <c r="G60" s="3"/>
      <c r="H60" s="12"/>
      <c r="I60" s="12"/>
    </row>
    <row r="61" spans="1:23" ht="23.25" customHeight="1">
      <c r="A61" s="60" t="s">
        <v>17</v>
      </c>
      <c r="B61" s="37">
        <f>B16+B21+B22+B25+B29+B34+B35+B39+B43+B48+B52+B58+B59</f>
        <v>8916049.7999999989</v>
      </c>
      <c r="C61" s="37">
        <f>C16+C21+C22+C25+C29+C34+C35+C39+C43+C48+C52+C58+C59</f>
        <v>1282548.8999999999</v>
      </c>
      <c r="D61" s="37">
        <f>C61/B61*100</f>
        <v>14.384721135137671</v>
      </c>
      <c r="E61" s="14"/>
      <c r="F61" s="72"/>
      <c r="G61" s="72"/>
      <c r="H61" s="16"/>
      <c r="I61" s="12"/>
    </row>
    <row r="62" spans="1:23" ht="11.25" customHeight="1">
      <c r="A62" s="61"/>
      <c r="B62" s="74"/>
      <c r="C62" s="74"/>
      <c r="D62" s="38"/>
    </row>
    <row r="63" spans="1:23" ht="18" customHeight="1">
      <c r="A63" s="28" t="s">
        <v>18</v>
      </c>
      <c r="B63" s="92">
        <v>0</v>
      </c>
      <c r="C63" s="92">
        <f>C12-C61</f>
        <v>-300722.69999999995</v>
      </c>
      <c r="D63" s="39"/>
      <c r="E63" s="4" t="s">
        <v>44</v>
      </c>
      <c r="W63" s="14"/>
    </row>
    <row r="64" spans="1:23" ht="8.25" customHeight="1">
      <c r="A64" s="61"/>
      <c r="B64" s="88"/>
      <c r="C64" s="88"/>
      <c r="D64" s="38"/>
    </row>
    <row r="65" spans="1:13" ht="21.75" customHeight="1">
      <c r="A65" s="28" t="s">
        <v>19</v>
      </c>
      <c r="B65" s="37">
        <f>B66+B69+B76+B74</f>
        <v>0</v>
      </c>
      <c r="C65" s="37">
        <f>C66+C69+C76+C74</f>
        <v>300722.7</v>
      </c>
      <c r="D65" s="39"/>
      <c r="E65" s="14">
        <f>B63+B65</f>
        <v>0</v>
      </c>
      <c r="F65" s="14">
        <f>C63+C65</f>
        <v>0</v>
      </c>
      <c r="L65" s="14">
        <f>B63+B65</f>
        <v>0</v>
      </c>
      <c r="M65" s="14">
        <f>C63+C65</f>
        <v>0</v>
      </c>
    </row>
    <row r="66" spans="1:13" ht="21" customHeight="1">
      <c r="A66" s="62" t="s">
        <v>35</v>
      </c>
      <c r="B66" s="34">
        <f>B67-B68</f>
        <v>0</v>
      </c>
      <c r="C66" s="34">
        <f>C67-C68</f>
        <v>0</v>
      </c>
      <c r="D66" s="31"/>
    </row>
    <row r="67" spans="1:13" ht="25.5" customHeight="1">
      <c r="A67" s="63" t="s">
        <v>36</v>
      </c>
      <c r="B67" s="91">
        <v>0</v>
      </c>
      <c r="C67" s="91">
        <v>0</v>
      </c>
      <c r="D67" s="31"/>
    </row>
    <row r="68" spans="1:13" ht="39.75" customHeight="1">
      <c r="A68" s="63" t="s">
        <v>37</v>
      </c>
      <c r="B68" s="91">
        <v>0</v>
      </c>
      <c r="C68" s="91">
        <v>0</v>
      </c>
      <c r="D68" s="31"/>
      <c r="E68" s="4" t="s">
        <v>45</v>
      </c>
    </row>
    <row r="69" spans="1:13" ht="26.25" customHeight="1">
      <c r="A69" s="62" t="s">
        <v>38</v>
      </c>
      <c r="B69" s="34">
        <f>B72-B73</f>
        <v>0</v>
      </c>
      <c r="C69" s="34">
        <f>C72-C73</f>
        <v>0</v>
      </c>
      <c r="D69" s="31"/>
    </row>
    <row r="70" spans="1:13" ht="24.75" hidden="1" customHeight="1">
      <c r="A70" s="62" t="s">
        <v>30</v>
      </c>
      <c r="B70" s="34">
        <v>0</v>
      </c>
      <c r="C70" s="34">
        <v>0</v>
      </c>
      <c r="D70" s="31"/>
    </row>
    <row r="71" spans="1:13" ht="36.75" hidden="1" customHeight="1">
      <c r="A71" s="62" t="s">
        <v>29</v>
      </c>
      <c r="B71" s="34">
        <v>1709</v>
      </c>
      <c r="C71" s="34">
        <v>1709</v>
      </c>
      <c r="D71" s="31"/>
    </row>
    <row r="72" spans="1:13" ht="30.75" customHeight="1">
      <c r="A72" s="63" t="s">
        <v>39</v>
      </c>
      <c r="B72" s="91">
        <v>1657000</v>
      </c>
      <c r="C72" s="91">
        <v>550000</v>
      </c>
      <c r="D72" s="31"/>
      <c r="E72" s="14"/>
    </row>
    <row r="73" spans="1:13" ht="36.75" customHeight="1">
      <c r="A73" s="63" t="s">
        <v>40</v>
      </c>
      <c r="B73" s="91">
        <v>1657000</v>
      </c>
      <c r="C73" s="91">
        <v>550000</v>
      </c>
      <c r="D73" s="31"/>
      <c r="E73" s="14"/>
    </row>
    <row r="74" spans="1:13" ht="56.25">
      <c r="A74" s="62" t="s">
        <v>49</v>
      </c>
      <c r="B74" s="91">
        <f>SUM(B75:B75)</f>
        <v>0</v>
      </c>
      <c r="C74" s="91">
        <f>SUM(C75:C75)</f>
        <v>86025.2</v>
      </c>
      <c r="D74" s="31"/>
      <c r="E74" s="14"/>
    </row>
    <row r="75" spans="1:13" ht="78.75">
      <c r="A75" s="64" t="s">
        <v>50</v>
      </c>
      <c r="B75" s="91">
        <v>0</v>
      </c>
      <c r="C75" s="91">
        <v>86025.2</v>
      </c>
      <c r="D75" s="31"/>
      <c r="E75" s="14"/>
    </row>
    <row r="76" spans="1:13" ht="20.25" customHeight="1">
      <c r="A76" s="62" t="s">
        <v>52</v>
      </c>
      <c r="B76" s="34">
        <v>0</v>
      </c>
      <c r="C76" s="34">
        <v>214697.5</v>
      </c>
      <c r="D76" s="65"/>
      <c r="E76" s="4" t="s">
        <v>46</v>
      </c>
    </row>
    <row r="77" spans="1:13" ht="20.25" customHeight="1">
      <c r="A77" s="66"/>
      <c r="B77" s="67"/>
      <c r="C77" s="67"/>
      <c r="D77" s="68"/>
    </row>
    <row r="78" spans="1:13" ht="20.25" customHeight="1">
      <c r="A78" s="66"/>
      <c r="B78" s="67"/>
      <c r="C78" s="67"/>
      <c r="D78" s="68"/>
    </row>
    <row r="79" spans="1:13" s="11" customFormat="1" ht="46.5" customHeight="1">
      <c r="A79" s="96" t="s">
        <v>53</v>
      </c>
      <c r="B79" s="96"/>
      <c r="C79" s="69"/>
      <c r="D79" s="70" t="s">
        <v>55</v>
      </c>
    </row>
    <row r="80" spans="1:13" ht="14.25">
      <c r="A80" s="5"/>
      <c r="B80" s="6"/>
      <c r="C80" s="7"/>
      <c r="D80" s="7"/>
    </row>
    <row r="81" spans="1:4" ht="14.25">
      <c r="A81" s="5"/>
      <c r="B81" s="20"/>
      <c r="C81" s="20"/>
      <c r="D81" s="7"/>
    </row>
    <row r="82" spans="1:4" ht="14.25">
      <c r="A82" s="5"/>
      <c r="B82" s="20"/>
      <c r="C82" s="24"/>
      <c r="D82" s="7"/>
    </row>
    <row r="83" spans="1:4" ht="14.25">
      <c r="A83" s="5"/>
      <c r="B83" s="20"/>
      <c r="C83" s="24"/>
      <c r="D83" s="7"/>
    </row>
    <row r="84" spans="1:4" ht="14.25">
      <c r="A84" s="5"/>
      <c r="B84" s="6"/>
      <c r="C84" s="7"/>
      <c r="D84" s="7"/>
    </row>
    <row r="85" spans="1:4" ht="14.25">
      <c r="A85" s="5"/>
      <c r="B85" s="6"/>
      <c r="C85" s="7"/>
      <c r="D85" s="7"/>
    </row>
    <row r="86" spans="1:4" ht="14.25">
      <c r="A86" s="5"/>
      <c r="B86" s="6"/>
      <c r="C86" s="7"/>
      <c r="D86" s="7"/>
    </row>
    <row r="87" spans="1:4" ht="14.25">
      <c r="A87" s="5"/>
      <c r="B87" s="6"/>
      <c r="C87" s="7"/>
      <c r="D87" s="7"/>
    </row>
    <row r="88" spans="1:4" ht="14.25">
      <c r="A88" s="5"/>
      <c r="B88" s="6"/>
      <c r="C88" s="7"/>
      <c r="D88" s="7"/>
    </row>
    <row r="89" spans="1:4" ht="14.25">
      <c r="A89" s="5"/>
      <c r="B89" s="6"/>
      <c r="C89" s="7"/>
      <c r="D89" s="7"/>
    </row>
    <row r="90" spans="1:4" ht="14.25">
      <c r="A90" s="5"/>
      <c r="B90" s="6"/>
      <c r="C90" s="7"/>
      <c r="D90" s="7"/>
    </row>
    <row r="91" spans="1:4" ht="14.25">
      <c r="A91" s="5"/>
      <c r="B91" s="6"/>
      <c r="C91" s="7"/>
      <c r="D91" s="7"/>
    </row>
    <row r="92" spans="1:4" ht="14.25">
      <c r="A92" s="5"/>
      <c r="B92" s="6"/>
      <c r="C92" s="7"/>
      <c r="D92" s="7"/>
    </row>
    <row r="93" spans="1:4" ht="14.25">
      <c r="A93" s="5"/>
      <c r="B93" s="6"/>
      <c r="C93" s="7"/>
      <c r="D93" s="7"/>
    </row>
    <row r="94" spans="1:4" ht="14.25">
      <c r="A94" s="5"/>
      <c r="B94" s="6"/>
      <c r="C94" s="7"/>
      <c r="D94" s="7"/>
    </row>
    <row r="95" spans="1:4" ht="14.25">
      <c r="A95" s="5"/>
      <c r="B95" s="6"/>
      <c r="C95" s="7"/>
      <c r="D95" s="7"/>
    </row>
    <row r="96" spans="1:4" ht="14.25">
      <c r="A96" s="5"/>
      <c r="B96" s="6"/>
      <c r="C96" s="7"/>
      <c r="D96" s="7"/>
    </row>
    <row r="97" spans="1:4" ht="14.25">
      <c r="A97" s="5"/>
      <c r="B97" s="6"/>
      <c r="C97" s="7"/>
      <c r="D97" s="7"/>
    </row>
    <row r="98" spans="1:4" ht="14.25">
      <c r="A98" s="5"/>
      <c r="B98" s="6"/>
      <c r="C98" s="7"/>
      <c r="D98" s="7"/>
    </row>
    <row r="99" spans="1:4" ht="14.25">
      <c r="A99" s="5"/>
      <c r="B99" s="6"/>
      <c r="C99" s="7"/>
      <c r="D99" s="7"/>
    </row>
    <row r="100" spans="1:4" ht="14.25">
      <c r="A100" s="5"/>
      <c r="B100" s="6"/>
      <c r="C100" s="7"/>
      <c r="D100" s="7"/>
    </row>
    <row r="101" spans="1:4" ht="14.25">
      <c r="A101" s="5"/>
      <c r="B101" s="6"/>
      <c r="C101" s="7"/>
      <c r="D101" s="7"/>
    </row>
    <row r="102" spans="1:4" ht="14.25">
      <c r="A102" s="5"/>
      <c r="B102" s="6"/>
      <c r="C102" s="7"/>
      <c r="D102" s="7"/>
    </row>
    <row r="103" spans="1:4" ht="14.25">
      <c r="A103" s="5"/>
      <c r="B103" s="6"/>
      <c r="C103" s="7"/>
      <c r="D103" s="7"/>
    </row>
    <row r="104" spans="1:4" ht="14.25">
      <c r="A104" s="5"/>
      <c r="B104" s="6"/>
      <c r="C104" s="7"/>
      <c r="D104" s="7"/>
    </row>
    <row r="105" spans="1:4" ht="14.25">
      <c r="A105" s="5"/>
      <c r="B105" s="6"/>
      <c r="C105" s="7"/>
      <c r="D105" s="7"/>
    </row>
    <row r="106" spans="1:4" ht="14.25">
      <c r="A106" s="5"/>
      <c r="B106" s="6"/>
      <c r="C106" s="7"/>
      <c r="D106" s="7"/>
    </row>
    <row r="107" spans="1:4" ht="14.25">
      <c r="A107" s="5"/>
      <c r="B107" s="6"/>
      <c r="C107" s="7"/>
      <c r="D107" s="7"/>
    </row>
    <row r="108" spans="1:4" ht="14.25">
      <c r="A108" s="5"/>
      <c r="B108" s="6"/>
      <c r="C108" s="7"/>
      <c r="D108" s="7"/>
    </row>
    <row r="109" spans="1:4" ht="14.25">
      <c r="A109" s="5"/>
      <c r="B109" s="6"/>
      <c r="C109" s="7"/>
      <c r="D109" s="7"/>
    </row>
    <row r="110" spans="1:4" ht="14.25">
      <c r="A110" s="5"/>
      <c r="B110" s="6"/>
      <c r="C110" s="7"/>
      <c r="D110" s="7"/>
    </row>
    <row r="111" spans="1:4" ht="14.25">
      <c r="A111" s="5"/>
      <c r="B111" s="6"/>
      <c r="C111" s="7"/>
      <c r="D111" s="7"/>
    </row>
    <row r="112" spans="1:4" ht="14.25">
      <c r="A112" s="5"/>
      <c r="B112" s="6"/>
      <c r="C112" s="7"/>
      <c r="D112" s="7"/>
    </row>
    <row r="113" spans="1:4" ht="14.25">
      <c r="A113" s="5"/>
      <c r="B113" s="6"/>
      <c r="C113" s="7"/>
      <c r="D113" s="7"/>
    </row>
    <row r="114" spans="1:4" ht="14.25">
      <c r="A114" s="5"/>
      <c r="B114" s="6"/>
      <c r="C114" s="7"/>
      <c r="D114" s="7"/>
    </row>
    <row r="115" spans="1:4" ht="14.25">
      <c r="A115" s="5"/>
      <c r="B115" s="6"/>
      <c r="C115" s="7"/>
      <c r="D115" s="7"/>
    </row>
    <row r="116" spans="1:4" ht="14.25">
      <c r="A116" s="5"/>
      <c r="B116" s="6"/>
      <c r="C116" s="7"/>
      <c r="D116" s="7"/>
    </row>
    <row r="117" spans="1:4" ht="14.25">
      <c r="A117" s="5"/>
      <c r="B117" s="6"/>
      <c r="C117" s="7"/>
      <c r="D117" s="7"/>
    </row>
    <row r="118" spans="1:4" ht="14.25">
      <c r="A118" s="5"/>
      <c r="B118" s="6"/>
      <c r="C118" s="7"/>
      <c r="D118" s="7"/>
    </row>
    <row r="119" spans="1:4" ht="14.25">
      <c r="A119" s="5"/>
      <c r="B119" s="6"/>
      <c r="C119" s="7"/>
      <c r="D119" s="7"/>
    </row>
    <row r="120" spans="1:4" ht="14.25">
      <c r="A120" s="5"/>
      <c r="B120" s="6"/>
      <c r="C120" s="7"/>
      <c r="D120" s="7"/>
    </row>
    <row r="121" spans="1:4" ht="14.25">
      <c r="A121" s="5"/>
      <c r="B121" s="6"/>
      <c r="C121" s="7"/>
      <c r="D121" s="7"/>
    </row>
    <row r="122" spans="1:4" ht="14.25">
      <c r="A122" s="5"/>
      <c r="B122" s="6"/>
      <c r="C122" s="7"/>
      <c r="D122" s="7"/>
    </row>
    <row r="123" spans="1:4" ht="14.25">
      <c r="A123" s="5"/>
      <c r="B123" s="6"/>
      <c r="C123" s="7"/>
      <c r="D123" s="7"/>
    </row>
    <row r="124" spans="1:4" ht="14.25">
      <c r="A124" s="5"/>
      <c r="B124" s="6"/>
      <c r="C124" s="7"/>
      <c r="D124" s="7"/>
    </row>
    <row r="125" spans="1:4" ht="14.25">
      <c r="A125" s="5"/>
      <c r="B125" s="6"/>
      <c r="C125" s="7"/>
      <c r="D125" s="7"/>
    </row>
    <row r="126" spans="1:4" ht="14.25">
      <c r="A126" s="5"/>
      <c r="B126" s="6"/>
      <c r="C126" s="7"/>
      <c r="D126" s="7"/>
    </row>
    <row r="127" spans="1:4" ht="14.25">
      <c r="A127" s="5"/>
      <c r="B127" s="6"/>
      <c r="C127" s="7"/>
      <c r="D127" s="7"/>
    </row>
    <row r="128" spans="1:4" ht="14.25">
      <c r="A128" s="5"/>
      <c r="B128" s="6"/>
      <c r="C128" s="7"/>
      <c r="D128" s="7"/>
    </row>
    <row r="129" spans="1:4" ht="14.25">
      <c r="A129" s="5"/>
      <c r="B129" s="6"/>
      <c r="C129" s="7"/>
      <c r="D129" s="7"/>
    </row>
    <row r="130" spans="1:4" ht="14.25">
      <c r="A130" s="5"/>
      <c r="B130" s="6"/>
      <c r="C130" s="7"/>
      <c r="D130" s="7"/>
    </row>
    <row r="131" spans="1:4" ht="14.25">
      <c r="A131" s="5"/>
      <c r="B131" s="6"/>
      <c r="C131" s="7"/>
      <c r="D131" s="7"/>
    </row>
    <row r="132" spans="1:4" ht="14.25">
      <c r="A132" s="5"/>
      <c r="B132" s="6"/>
      <c r="C132" s="7"/>
      <c r="D132" s="7"/>
    </row>
    <row r="133" spans="1:4" ht="14.25">
      <c r="A133" s="5"/>
      <c r="B133" s="6"/>
      <c r="C133" s="7"/>
      <c r="D133" s="7"/>
    </row>
    <row r="134" spans="1:4" ht="14.25">
      <c r="A134" s="5"/>
      <c r="B134" s="6"/>
      <c r="C134" s="7"/>
      <c r="D134" s="7"/>
    </row>
    <row r="135" spans="1:4" ht="14.25">
      <c r="A135" s="5"/>
      <c r="B135" s="6"/>
      <c r="C135" s="7"/>
      <c r="D135" s="7"/>
    </row>
    <row r="136" spans="1:4" ht="14.25">
      <c r="A136" s="5"/>
      <c r="B136" s="6"/>
      <c r="C136" s="7"/>
      <c r="D136" s="7"/>
    </row>
    <row r="137" spans="1:4" ht="14.25">
      <c r="A137" s="5"/>
      <c r="B137" s="6"/>
      <c r="C137" s="7"/>
      <c r="D137" s="7"/>
    </row>
    <row r="138" spans="1:4" ht="14.25">
      <c r="A138" s="5"/>
      <c r="B138" s="6"/>
      <c r="C138" s="7"/>
      <c r="D138" s="7"/>
    </row>
    <row r="139" spans="1:4" ht="14.25">
      <c r="A139" s="5"/>
      <c r="B139" s="6"/>
      <c r="C139" s="7"/>
      <c r="D139" s="7"/>
    </row>
    <row r="140" spans="1:4" ht="14.25">
      <c r="A140" s="5"/>
      <c r="B140" s="6"/>
      <c r="C140" s="7"/>
      <c r="D140" s="7"/>
    </row>
    <row r="141" spans="1:4" ht="14.25">
      <c r="A141" s="5"/>
      <c r="B141" s="6"/>
      <c r="C141" s="7"/>
      <c r="D141" s="7"/>
    </row>
    <row r="142" spans="1:4" ht="14.25">
      <c r="A142" s="5"/>
      <c r="B142" s="6"/>
      <c r="C142" s="7"/>
      <c r="D142" s="7"/>
    </row>
    <row r="143" spans="1:4" ht="14.25">
      <c r="A143" s="5"/>
      <c r="B143" s="6"/>
      <c r="C143" s="7"/>
      <c r="D143" s="7"/>
    </row>
    <row r="144" spans="1:4" ht="14.25">
      <c r="A144" s="5"/>
      <c r="B144" s="6"/>
      <c r="C144" s="7"/>
      <c r="D144" s="7"/>
    </row>
    <row r="145" spans="1:4" ht="14.25">
      <c r="A145" s="5"/>
      <c r="B145" s="6"/>
      <c r="C145" s="7"/>
      <c r="D145" s="7"/>
    </row>
    <row r="146" spans="1:4" ht="14.25">
      <c r="A146" s="5"/>
      <c r="B146" s="6"/>
      <c r="C146" s="7"/>
      <c r="D146" s="7"/>
    </row>
    <row r="147" spans="1:4" ht="14.25">
      <c r="A147" s="5"/>
      <c r="B147" s="6"/>
      <c r="C147" s="7"/>
      <c r="D147" s="7"/>
    </row>
    <row r="148" spans="1:4" ht="14.25">
      <c r="A148" s="5"/>
      <c r="B148" s="6"/>
      <c r="C148" s="7"/>
      <c r="D148" s="7"/>
    </row>
    <row r="149" spans="1:4" ht="14.25">
      <c r="A149" s="5"/>
      <c r="B149" s="6"/>
      <c r="C149" s="7"/>
      <c r="D149" s="7"/>
    </row>
    <row r="150" spans="1:4" ht="14.25">
      <c r="A150" s="5"/>
      <c r="B150" s="6"/>
      <c r="C150" s="7"/>
      <c r="D150" s="7"/>
    </row>
    <row r="151" spans="1:4" ht="14.25">
      <c r="A151" s="5"/>
      <c r="B151" s="6"/>
      <c r="C151" s="7"/>
      <c r="D151" s="7"/>
    </row>
    <row r="152" spans="1:4" ht="14.25">
      <c r="A152" s="5"/>
      <c r="B152" s="6"/>
      <c r="C152" s="7"/>
      <c r="D152" s="7"/>
    </row>
    <row r="153" spans="1:4" ht="14.25">
      <c r="A153" s="5"/>
      <c r="B153" s="6"/>
      <c r="C153" s="7"/>
      <c r="D153" s="7"/>
    </row>
    <row r="154" spans="1:4" ht="14.25">
      <c r="A154" s="5"/>
      <c r="B154" s="6"/>
      <c r="C154" s="7"/>
      <c r="D154" s="7"/>
    </row>
    <row r="155" spans="1:4" ht="14.25">
      <c r="A155" s="5"/>
      <c r="B155" s="6"/>
      <c r="C155" s="7"/>
      <c r="D155" s="7"/>
    </row>
    <row r="156" spans="1:4" ht="14.25">
      <c r="A156" s="5"/>
      <c r="B156" s="6"/>
      <c r="C156" s="7"/>
      <c r="D156" s="7"/>
    </row>
    <row r="157" spans="1:4" ht="14.25">
      <c r="A157" s="5"/>
      <c r="B157" s="6"/>
      <c r="C157" s="7"/>
      <c r="D157" s="7"/>
    </row>
    <row r="158" spans="1:4" ht="14.25">
      <c r="A158" s="5"/>
      <c r="B158" s="6"/>
      <c r="C158" s="7"/>
      <c r="D158" s="7"/>
    </row>
    <row r="159" spans="1:4" ht="14.25">
      <c r="A159" s="5"/>
      <c r="B159" s="6"/>
      <c r="C159" s="7"/>
      <c r="D159" s="7"/>
    </row>
    <row r="160" spans="1:4" ht="14.25">
      <c r="A160" s="5"/>
      <c r="B160" s="6"/>
      <c r="C160" s="7"/>
      <c r="D160" s="7"/>
    </row>
    <row r="161" spans="1:4" ht="14.25">
      <c r="A161" s="5"/>
      <c r="B161" s="6"/>
      <c r="C161" s="7"/>
      <c r="D161" s="7"/>
    </row>
    <row r="162" spans="1:4" ht="14.25">
      <c r="A162" s="5"/>
      <c r="B162" s="6"/>
      <c r="C162" s="7"/>
      <c r="D162" s="7"/>
    </row>
    <row r="163" spans="1:4" ht="14.25">
      <c r="A163" s="5"/>
      <c r="B163" s="6"/>
      <c r="C163" s="7"/>
      <c r="D163" s="7"/>
    </row>
    <row r="164" spans="1:4" ht="14.25">
      <c r="A164" s="5"/>
      <c r="B164" s="6"/>
      <c r="C164" s="7"/>
      <c r="D164" s="7"/>
    </row>
    <row r="165" spans="1:4" ht="14.25">
      <c r="A165" s="5"/>
      <c r="B165" s="6"/>
      <c r="C165" s="7"/>
      <c r="D165" s="7"/>
    </row>
    <row r="166" spans="1:4" ht="14.25">
      <c r="A166" s="5"/>
      <c r="B166" s="6"/>
      <c r="C166" s="7"/>
      <c r="D166" s="7"/>
    </row>
    <row r="167" spans="1:4" ht="14.25">
      <c r="A167" s="5"/>
      <c r="B167" s="6"/>
      <c r="C167" s="7"/>
      <c r="D167" s="7"/>
    </row>
    <row r="168" spans="1:4" ht="14.25">
      <c r="A168" s="5"/>
      <c r="B168" s="6"/>
      <c r="C168" s="7"/>
      <c r="D168" s="7"/>
    </row>
    <row r="169" spans="1:4" ht="14.25">
      <c r="A169" s="5"/>
      <c r="B169" s="6"/>
      <c r="C169" s="7"/>
      <c r="D169" s="7"/>
    </row>
    <row r="170" spans="1:4" ht="14.25">
      <c r="A170" s="5"/>
      <c r="B170" s="6"/>
      <c r="C170" s="7"/>
      <c r="D170" s="7"/>
    </row>
    <row r="171" spans="1:4" ht="14.25">
      <c r="A171" s="5"/>
      <c r="B171" s="6"/>
      <c r="C171" s="7"/>
      <c r="D171" s="7"/>
    </row>
    <row r="172" spans="1:4" ht="14.25">
      <c r="A172" s="5"/>
      <c r="B172" s="6"/>
      <c r="C172" s="7"/>
      <c r="D172" s="7"/>
    </row>
    <row r="173" spans="1:4" ht="14.25">
      <c r="A173" s="5"/>
      <c r="B173" s="6"/>
      <c r="C173" s="7"/>
      <c r="D173" s="7"/>
    </row>
    <row r="174" spans="1:4" ht="14.25">
      <c r="A174" s="5"/>
      <c r="B174" s="6"/>
      <c r="C174" s="7"/>
      <c r="D174" s="7"/>
    </row>
  </sheetData>
  <mergeCells count="3">
    <mergeCell ref="A1:D1"/>
    <mergeCell ref="A79:B79"/>
    <mergeCell ref="F18:G18"/>
  </mergeCells>
  <printOptions horizontalCentered="1"/>
  <pageMargins left="0.43307086614173229" right="0.39370078740157483" top="0.43307086614173229" bottom="0.31496062992125984" header="0.51181102362204722" footer="0.23622047244094491"/>
  <pageSetup paperSize="9" scale="59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2023-03-21T08:56:46Z</cp:lastPrinted>
  <dcterms:created xsi:type="dcterms:W3CDTF">2009-06-17T07:34:38Z</dcterms:created>
  <dcterms:modified xsi:type="dcterms:W3CDTF">2023-03-22T13:08:06Z</dcterms:modified>
</cp:coreProperties>
</file>